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2515" windowHeight="9720"/>
  </bookViews>
  <sheets>
    <sheet name="1) Hinweise" sheetId="2" r:id="rId1"/>
    <sheet name="2) Einsender" sheetId="1" r:id="rId2"/>
    <sheet name="3) Abstimmung" sheetId="5" r:id="rId3"/>
    <sheet name="4) Kommentare" sheetId="3" r:id="rId4"/>
    <sheet name="Konfiguration" sheetId="4" state="hidden" r:id="rId5"/>
  </sheets>
  <definedNames>
    <definedName name="Abstimmung">Konfiguration!$B$34:$B$37</definedName>
    <definedName name="Ballot_Empfaenger">Konfiguration!$B$17</definedName>
    <definedName name="Bewertungskategorien">Konfiguration!$B$40:$B$45</definedName>
    <definedName name="Bewertungsklassen">Konfiguration!$B$40:$B$45</definedName>
    <definedName name="Kommentar_Materialien">Konfiguration!$B$20:$B$31</definedName>
    <definedName name="Kommentar_Objekte">Konfiguration!$B$20:$B$31</definedName>
    <definedName name="Kommentarphase_Enddatum">Konfiguration!$B$8</definedName>
    <definedName name="Kommentarphase_Name">Konfiguration!$B$5</definedName>
    <definedName name="Kommentarphase_typ">Konfiguration!$B$11</definedName>
    <definedName name="Mitgliedschaft">Konfiguration!$B$48:$B$49</definedName>
    <definedName name="Nachname">'2) Einsender'!$C$9</definedName>
    <definedName name="Organisation">'2) Einsender'!$C$7</definedName>
    <definedName name="Problemklassen">Konfiguration!$B$40:$B$45</definedName>
    <definedName name="Quorum">Konfiguration!$B$14</definedName>
    <definedName name="Titel">'2) Einsender'!$C$11</definedName>
    <definedName name="Vorname">'2) Einsender'!$C$10</definedName>
  </definedNames>
  <calcPr calcId="145621"/>
</workbook>
</file>

<file path=xl/calcChain.xml><?xml version="1.0" encoding="utf-8"?>
<calcChain xmlns="http://schemas.openxmlformats.org/spreadsheetml/2006/main">
  <c r="C19" i="2" l="1"/>
  <c r="C11" i="2" l="1"/>
  <c r="A1" i="3"/>
  <c r="B2" i="5"/>
  <c r="B3" i="5"/>
  <c r="C3" i="1"/>
  <c r="A1" i="5"/>
  <c r="C4" i="1" l="1"/>
  <c r="C14" i="2" l="1"/>
</calcChain>
</file>

<file path=xl/comments1.xml><?xml version="1.0" encoding="utf-8"?>
<comments xmlns="http://schemas.openxmlformats.org/spreadsheetml/2006/main">
  <authors>
    <author>Sabutsch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Wählen sie aus der Liste aus.
Beschreibung siehe 1) Hinweise</t>
        </r>
      </text>
    </comment>
  </commentList>
</comments>
</file>

<file path=xl/comments2.xml><?xml version="1.0" encoding="utf-8"?>
<comments xmlns="http://schemas.openxmlformats.org/spreadsheetml/2006/main">
  <authors>
    <author>Sabutsch</author>
    <author>SSA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Fortlaufende Nummer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Wählen sie aus der Liste aus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Bezugnehmend auf die Seitennummer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Bezugnehmend auf die Zeilennummer</t>
        </r>
      </text>
    </comment>
    <comment ref="E2" authorId="1">
      <text>
        <r>
          <rPr>
            <b/>
            <sz val="9"/>
            <color indexed="81"/>
            <rFont val="Tahoma"/>
            <family val="2"/>
          </rPr>
          <t xml:space="preserve">optional: Element, ValueSet, Template, ….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Beschreiben sie das Problem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Schlagen sie eine Lösung / Änderung vor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Begründung und Kommentare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Wählen sie aus der Liste aus.
Beschreibung siehe 1) Hinweise</t>
        </r>
      </text>
    </comment>
  </commentList>
</comments>
</file>

<file path=xl/sharedStrings.xml><?xml version="1.0" encoding="utf-8"?>
<sst xmlns="http://schemas.openxmlformats.org/spreadsheetml/2006/main" count="143" uniqueCount="88">
  <si>
    <t>1)</t>
  </si>
  <si>
    <t xml:space="preserve">2) </t>
  </si>
  <si>
    <t>Bitte füllen sie ihre Daten in der Registerkarte "2) Einsender" aus.</t>
  </si>
  <si>
    <t>Hinweise zur Benutzung dieser Vorlage</t>
  </si>
  <si>
    <t>Daten des Einsenders</t>
  </si>
  <si>
    <t>Organisation</t>
  </si>
  <si>
    <t>Die Tabelle ist mit Beispieldaten vorbefüllt, bitte überschreiben sie diese mit ihren eigenen Daten.</t>
  </si>
  <si>
    <t>Name</t>
  </si>
  <si>
    <t>Vorname</t>
  </si>
  <si>
    <t>Email</t>
  </si>
  <si>
    <t>Ort</t>
  </si>
  <si>
    <t>1090 Wien</t>
  </si>
  <si>
    <t>Mustermann</t>
  </si>
  <si>
    <t>Max</t>
  </si>
  <si>
    <t>Titel</t>
  </si>
  <si>
    <t>Dr.</t>
  </si>
  <si>
    <t>max.mustermann@amadeusspital.at</t>
  </si>
  <si>
    <t>Amadeus-Spital</t>
  </si>
  <si>
    <t>Telefon</t>
  </si>
  <si>
    <t>05555-123456</t>
  </si>
  <si>
    <t>3)</t>
  </si>
  <si>
    <t>Nummer</t>
  </si>
  <si>
    <t>Abgabedatum</t>
  </si>
  <si>
    <t>Ende der Abgabefrist</t>
  </si>
  <si>
    <t>Zur internen Nutzung und Konfiguration des Kommentardokuments</t>
  </si>
  <si>
    <t>Bezugnehmend auf</t>
  </si>
  <si>
    <t>Letzter Abgabetermin:</t>
  </si>
  <si>
    <t>Vorgeschlagene Änderung</t>
  </si>
  <si>
    <t>Bewertung</t>
  </si>
  <si>
    <t>Beschreibung</t>
  </si>
  <si>
    <t>Zeilen-Nr</t>
  </si>
  <si>
    <t>Seite-Nr</t>
  </si>
  <si>
    <t>Ballot-Empfänger</t>
  </si>
  <si>
    <t xml:space="preserve">Senden sie das ausgefüllte Dokument an: </t>
  </si>
  <si>
    <t>(Z-K) Zustimmung mit Kommentar</t>
  </si>
  <si>
    <t>(NEG-S) Negativ, schwerwiegend</t>
  </si>
  <si>
    <t>(NEG-G) Negativ, geringfügig</t>
  </si>
  <si>
    <t>(Z-V) Zustimmung mit Vorschlag</t>
  </si>
  <si>
    <t>(Z-F) Zustimmung mit Frage</t>
  </si>
  <si>
    <t>Bewertungen (--&gt; siehe Hinweise)</t>
  </si>
  <si>
    <t>Hinweis zur Verwendung der Bewertungskriterien</t>
  </si>
  <si>
    <t>(Z-T) Zustimmung - Tippfehler</t>
  </si>
  <si>
    <t>Teile der vorgelegten Materialien sind unvollständig, nicht regelrecht oder ergeben eine nicht-funktionierende Situation.</t>
  </si>
  <si>
    <t>Wie (NEG-S), aber nicht so schwerwiegend.</t>
  </si>
  <si>
    <t>Begründung, Kommentar, Frage</t>
  </si>
  <si>
    <t>Der Kommentar betrifft eine Ergänzung, etwa Hintergrundinformationen, oder eine Rechtfertigung für eine bestimmte Lösung.</t>
  </si>
  <si>
    <t>Es sind Fragen zum Material aufgetreten (z.B. Verständnisfragen), mit der Bitte an die Autoren zur Klärung.</t>
  </si>
  <si>
    <t>Kann etwa für eine allgemeine Zustimmung zum vorgelegten Material verwendet werden.</t>
  </si>
  <si>
    <t>Rechtschreibfehler, Grammatikfehler, Wortstellungsfehler, Formatierungsfehler …</t>
  </si>
  <si>
    <t>Name der Abstimmung</t>
  </si>
  <si>
    <t>Abstimmungs-Typ</t>
  </si>
  <si>
    <t>Kommentierbare Materialien</t>
  </si>
  <si>
    <t>Allgemeines</t>
  </si>
  <si>
    <t>Abstimmung</t>
  </si>
  <si>
    <t>Abgabefrist</t>
  </si>
  <si>
    <t>Element</t>
  </si>
  <si>
    <t>Für jeden Kommentar wird eine Bewertung erwartet, der den "Schweregrad" des Kommentars angibt. Grundsätzlich gibt es zustimmende und ablehnende (negative) Kommentare. Ablehende Kommentare müssen aufgelöst oder "harmonisiert" werden.</t>
  </si>
  <si>
    <t>Der erste Kommentar ist ein Musterkommentar. Bitte überschreiben sie die Beispieldaten mit ihren eigenen Kommentaren</t>
  </si>
  <si>
    <t>Änderung notwendig in….</t>
  </si>
  <si>
    <t>Wenn sie Kommentare haben… bitte eintragen!</t>
  </si>
  <si>
    <t>ballot@hl7.at</t>
  </si>
  <si>
    <t>Abstimmung (--&gt; siehe Hinweise)</t>
  </si>
  <si>
    <t>Zustimmung</t>
  </si>
  <si>
    <t>Ablehnung mit Kommentar</t>
  </si>
  <si>
    <t>Zustimmung mit Kommentar</t>
  </si>
  <si>
    <t>Position</t>
  </si>
  <si>
    <t>Zustimmung / Ablehnung</t>
  </si>
  <si>
    <t>← Bitte tragen sie hier ihre Stimme ein</t>
  </si>
  <si>
    <t>Tragen sie ihre Kommentare in die Registerkarte "4) Kommentare" ein.</t>
  </si>
  <si>
    <t>4)</t>
  </si>
  <si>
    <t>Geben sie ihre Stimme in Registerkarte "3) Abstimmung" ab.</t>
  </si>
  <si>
    <t>Geben sie bitte zu allen Materialien eine Stimme ab.</t>
  </si>
  <si>
    <t>Stimmenthaltung</t>
  </si>
  <si>
    <t>HL7 Mitglied</t>
  </si>
  <si>
    <t>JA</t>
  </si>
  <si>
    <t>NEIN</t>
  </si>
  <si>
    <t>Ballot (normativ)</t>
  </si>
  <si>
    <t xml:space="preserve"> </t>
  </si>
  <si>
    <t>CDA ILF Entlassungsbrief Ärztlich</t>
  </si>
  <si>
    <t>CDA Allgemeiner ILF</t>
  </si>
  <si>
    <t>CDA ILF Laborbefund</t>
  </si>
  <si>
    <t>CDA ILF Befund bildgebende Diagnostik</t>
  </si>
  <si>
    <t>CDA ILF eMedikation</t>
  </si>
  <si>
    <t>Ballot 2015 2</t>
  </si>
  <si>
    <t>Quorum</t>
  </si>
  <si>
    <t>Normativ: 20%, DSTU: 15%, Kommentierung/Informativ: 5%</t>
  </si>
  <si>
    <t>CDA ILF Befund Entlassungsbrief Pflege</t>
  </si>
  <si>
    <t>CDA ILF Pflegesituationsbericht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</si>
</sst>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7]dddd\,\ dd/\ mmmm\ yyyy;@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theme="9" tint="0.7999816888943144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11" fillId="6" borderId="5" applyNumberFormat="0" applyAlignment="0" applyProtection="0"/>
  </cellStyleXfs>
  <cellXfs count="54">
    <xf numFmtId="0" fontId="0" fillId="0" borderId="0" xfId="0"/>
    <xf numFmtId="0" fontId="0" fillId="5" borderId="0" xfId="0" applyFill="1" applyAlignment="1">
      <alignment vertical="top" wrapText="1"/>
    </xf>
    <xf numFmtId="0" fontId="4" fillId="5" borderId="0" xfId="4" applyFill="1" applyAlignment="1">
      <alignment vertical="top" wrapText="1"/>
    </xf>
    <xf numFmtId="0" fontId="0" fillId="5" borderId="0" xfId="0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14" fontId="0" fillId="0" borderId="0" xfId="0" applyNumberFormat="1"/>
    <xf numFmtId="0" fontId="1" fillId="2" borderId="0" xfId="1"/>
    <xf numFmtId="0" fontId="3" fillId="3" borderId="0" xfId="2" applyAlignment="1">
      <alignment wrapText="1"/>
    </xf>
    <xf numFmtId="1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164" fontId="7" fillId="5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 wrapText="1"/>
    </xf>
    <xf numFmtId="0" fontId="5" fillId="4" borderId="0" xfId="3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14" fontId="0" fillId="0" borderId="2" xfId="0" applyNumberFormat="1" applyBorder="1"/>
    <xf numFmtId="0" fontId="9" fillId="0" borderId="0" xfId="0" applyFont="1" applyAlignment="1">
      <alignment horizontal="left" vertical="top" wrapText="1"/>
    </xf>
    <xf numFmtId="0" fontId="10" fillId="4" borderId="0" xfId="3" applyFont="1" applyAlignment="1">
      <alignment horizontal="left"/>
    </xf>
    <xf numFmtId="14" fontId="4" fillId="0" borderId="1" xfId="4" applyNumberFormat="1" applyBorder="1"/>
    <xf numFmtId="0" fontId="7" fillId="5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14" fontId="0" fillId="0" borderId="3" xfId="0" applyNumberFormat="1" applyBorder="1"/>
    <xf numFmtId="0" fontId="3" fillId="3" borderId="0" xfId="2" applyAlignment="1">
      <alignment vertical="top" wrapText="1"/>
    </xf>
    <xf numFmtId="0" fontId="3" fillId="3" borderId="0" xfId="2" applyAlignment="1">
      <alignment horizontal="center" vertical="top" wrapText="1"/>
    </xf>
    <xf numFmtId="0" fontId="2" fillId="5" borderId="6" xfId="0" applyFont="1" applyFill="1" applyBorder="1" applyAlignment="1">
      <alignment horizontal="left" vertical="top" indent="2"/>
    </xf>
    <xf numFmtId="0" fontId="0" fillId="5" borderId="7" xfId="0" applyFill="1" applyBorder="1" applyAlignment="1">
      <alignment vertical="top" wrapText="1"/>
    </xf>
    <xf numFmtId="0" fontId="2" fillId="5" borderId="8" xfId="0" applyFont="1" applyFill="1" applyBorder="1" applyAlignment="1">
      <alignment horizontal="left" vertical="top" indent="2"/>
    </xf>
    <xf numFmtId="0" fontId="7" fillId="5" borderId="9" xfId="0" applyFont="1" applyFill="1" applyBorder="1" applyAlignment="1">
      <alignment vertical="top" wrapText="1"/>
    </xf>
    <xf numFmtId="0" fontId="0" fillId="5" borderId="10" xfId="0" applyFill="1" applyBorder="1" applyAlignment="1">
      <alignment horizontal="center" vertical="top" wrapText="1"/>
    </xf>
    <xf numFmtId="0" fontId="7" fillId="5" borderId="11" xfId="0" applyFont="1" applyFill="1" applyBorder="1" applyAlignment="1">
      <alignment vertical="top" wrapText="1"/>
    </xf>
    <xf numFmtId="0" fontId="0" fillId="0" borderId="0" xfId="0" applyProtection="1"/>
    <xf numFmtId="0" fontId="2" fillId="0" borderId="0" xfId="0" applyFont="1" applyProtection="1"/>
    <xf numFmtId="14" fontId="2" fillId="0" borderId="0" xfId="0" applyNumberFormat="1" applyFont="1" applyAlignment="1" applyProtection="1">
      <alignment horizontal="left"/>
    </xf>
    <xf numFmtId="0" fontId="11" fillId="6" borderId="5" xfId="5" applyProtection="1">
      <protection locked="0"/>
    </xf>
    <xf numFmtId="3" fontId="11" fillId="6" borderId="5" xfId="5" quotePrefix="1" applyNumberFormat="1" applyProtection="1">
      <protection locked="0"/>
    </xf>
    <xf numFmtId="14" fontId="11" fillId="6" borderId="5" xfId="5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22" fontId="0" fillId="0" borderId="1" xfId="0" applyNumberFormat="1" applyBorder="1" applyAlignment="1">
      <alignment horizontal="left"/>
    </xf>
    <xf numFmtId="0" fontId="12" fillId="4" borderId="0" xfId="3" applyFont="1" applyAlignment="1">
      <alignment horizontal="left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4" fillId="0" borderId="0" xfId="0" quotePrefix="1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0" fillId="0" borderId="0" xfId="0" applyFill="1" applyBorder="1" applyProtection="1"/>
    <xf numFmtId="0" fontId="0" fillId="0" borderId="2" xfId="0" applyBorder="1"/>
    <xf numFmtId="0" fontId="11" fillId="6" borderId="5" xfId="5" quotePrefix="1" applyNumberFormat="1" applyProtection="1">
      <protection locked="0"/>
    </xf>
    <xf numFmtId="0" fontId="2" fillId="0" borderId="9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9" fontId="0" fillId="0" borderId="1" xfId="0" applyNumberFormat="1" applyBorder="1"/>
    <xf numFmtId="0" fontId="6" fillId="3" borderId="0" xfId="2" applyFont="1" applyAlignment="1">
      <alignment horizontal="center" vertical="center" wrapText="1"/>
    </xf>
    <xf numFmtId="0" fontId="5" fillId="4" borderId="0" xfId="3" applyFont="1" applyAlignment="1" applyProtection="1">
      <alignment horizontal="center" vertical="top" wrapText="1"/>
    </xf>
  </cellXfs>
  <cellStyles count="6">
    <cellStyle name="Akzent1" xfId="2" builtinId="29"/>
    <cellStyle name="Akzent6" xfId="3" builtinId="49"/>
    <cellStyle name="Ausgabe" xfId="5" builtinId="21"/>
    <cellStyle name="Gut" xfId="1" builtinId="26"/>
    <cellStyle name="Hyperlink" xfId="4" builtinId="8"/>
    <cellStyle name="Standard" xfId="0" builtinId="0"/>
  </cellStyles>
  <dxfs count="31"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strike val="0"/>
        <outline val="0"/>
        <shadow val="0"/>
        <u val="none"/>
        <vertAlign val="baseline"/>
        <sz val="11"/>
        <color theme="9" tint="0.79998168889431442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left" vertical="top" textRotation="0" wrapText="1" indent="0" justifyLastLine="0" shrinkToFit="0" readingOrder="0"/>
      <border outline="0">
        <right style="thin">
          <color indexed="64"/>
        </right>
      </border>
      <protection locked="1" hidden="0"/>
    </dxf>
    <dxf>
      <alignment horizontal="left" vertical="top" textRotation="0" wrapText="1" indent="0" justifyLastLine="0" shrinkToFit="0" readingOrder="0"/>
      <protection locked="1" hidden="0"/>
    </dxf>
    <dxf>
      <alignment horizontal="left" vertical="top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</dxf>
    <dxf>
      <font>
        <color auto="1"/>
      </font>
      <fill>
        <patternFill patternType="solid">
          <bgColor theme="0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elle13" displayName="Tabelle13" ref="A4:C11" totalsRowShown="0" headerRowDxfId="27" dataDxfId="26">
  <autoFilter ref="A4:C11"/>
  <tableColumns count="3">
    <tableColumn id="1" name="Position" dataDxfId="25"/>
    <tableColumn id="2" name="Bezugnehmend auf" dataDxfId="24"/>
    <tableColumn id="8" name="Zustimmung / Ablehnung" dataDxfId="2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2:I52" totalsRowShown="0" headerRowDxfId="10" dataDxfId="9">
  <autoFilter ref="A2:I52"/>
  <tableColumns count="9">
    <tableColumn id="1" name="Nummer" dataDxfId="8"/>
    <tableColumn id="2" name="Bezugnehmend auf" dataDxfId="7"/>
    <tableColumn id="3" name="Seite-Nr" dataDxfId="6"/>
    <tableColumn id="4" name="Zeilen-Nr" dataDxfId="5"/>
    <tableColumn id="9" name="Element" dataDxfId="4"/>
    <tableColumn id="5" name="Beschreibung" dataDxfId="3"/>
    <tableColumn id="6" name="Vorgeschlagene Änderung" dataDxfId="2"/>
    <tableColumn id="7" name="Begründung, Kommentar, Frage" dataDxfId="1"/>
    <tableColumn id="8" name="Bewertung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amadeusspital.a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ballot@hl7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/>
  </sheetPr>
  <dimension ref="B2:D32"/>
  <sheetViews>
    <sheetView showGridLines="0" showRowColHeaders="0" tabSelected="1" topLeftCell="B1" zoomScaleNormal="100" workbookViewId="0">
      <selection activeCell="F19" sqref="F19"/>
    </sheetView>
  </sheetViews>
  <sheetFormatPr baseColWidth="10" defaultRowHeight="15" x14ac:dyDescent="0.25"/>
  <cols>
    <col min="1" max="1" width="5.7109375" style="1" customWidth="1"/>
    <col min="2" max="2" width="5.7109375" style="3" customWidth="1"/>
    <col min="3" max="3" width="73.85546875" style="1" customWidth="1"/>
    <col min="4" max="4" width="1.85546875" style="1" customWidth="1"/>
    <col min="5" max="16384" width="11.42578125" style="1"/>
  </cols>
  <sheetData>
    <row r="2" spans="2:4" ht="18.75" x14ac:dyDescent="0.25">
      <c r="B2" s="52" t="s">
        <v>3</v>
      </c>
      <c r="C2" s="52"/>
      <c r="D2" s="52"/>
    </row>
    <row r="3" spans="2:4" x14ac:dyDescent="0.25">
      <c r="B3" s="4"/>
    </row>
    <row r="4" spans="2:4" x14ac:dyDescent="0.25">
      <c r="B4" s="4" t="s">
        <v>0</v>
      </c>
      <c r="C4" s="2" t="s">
        <v>2</v>
      </c>
    </row>
    <row r="5" spans="2:4" ht="30" x14ac:dyDescent="0.25">
      <c r="B5" s="4"/>
      <c r="C5" s="1" t="s">
        <v>6</v>
      </c>
    </row>
    <row r="6" spans="2:4" x14ac:dyDescent="0.25">
      <c r="B6" s="4" t="s">
        <v>1</v>
      </c>
      <c r="C6" s="2" t="s">
        <v>70</v>
      </c>
    </row>
    <row r="7" spans="2:4" x14ac:dyDescent="0.25">
      <c r="B7" s="4"/>
      <c r="C7" s="1" t="s">
        <v>71</v>
      </c>
    </row>
    <row r="8" spans="2:4" x14ac:dyDescent="0.25">
      <c r="B8" s="4" t="s">
        <v>20</v>
      </c>
      <c r="C8" s="2" t="s">
        <v>68</v>
      </c>
    </row>
    <row r="9" spans="2:4" ht="30" x14ac:dyDescent="0.25">
      <c r="B9" s="4"/>
      <c r="C9" s="1" t="s">
        <v>57</v>
      </c>
    </row>
    <row r="10" spans="2:4" x14ac:dyDescent="0.25">
      <c r="B10" s="4" t="s">
        <v>69</v>
      </c>
      <c r="C10" t="s">
        <v>33</v>
      </c>
    </row>
    <row r="11" spans="2:4" x14ac:dyDescent="0.25">
      <c r="B11" s="4"/>
      <c r="C11" s="21" t="str">
        <f>Ballot_Empfaenger</f>
        <v>ballot@hl7.at</v>
      </c>
    </row>
    <row r="12" spans="2:4" x14ac:dyDescent="0.25">
      <c r="B12" s="4"/>
      <c r="C12" s="21"/>
    </row>
    <row r="13" spans="2:4" x14ac:dyDescent="0.25">
      <c r="B13" s="4"/>
      <c r="C13" s="1" t="s">
        <v>26</v>
      </c>
    </row>
    <row r="14" spans="2:4" x14ac:dyDescent="0.25">
      <c r="B14" s="4"/>
      <c r="C14" s="12">
        <f>Kommentarphase_Enddatum</f>
        <v>42272.999305555553</v>
      </c>
    </row>
    <row r="15" spans="2:4" x14ac:dyDescent="0.25">
      <c r="B15" s="4"/>
    </row>
    <row r="16" spans="2:4" x14ac:dyDescent="0.25">
      <c r="B16" s="4"/>
    </row>
    <row r="17" spans="2:4" x14ac:dyDescent="0.25">
      <c r="B17" s="25"/>
      <c r="C17" s="24" t="s">
        <v>40</v>
      </c>
      <c r="D17" s="25"/>
    </row>
    <row r="18" spans="2:4" ht="60" x14ac:dyDescent="0.25">
      <c r="C18" s="1" t="s">
        <v>56</v>
      </c>
    </row>
    <row r="19" spans="2:4" x14ac:dyDescent="0.25">
      <c r="C19" s="1" t="str">
        <f>"Das Quorum für den '" &amp; Kommentarphase_typ &amp; "' beträgt " &amp; Quorum*100 &amp; "%"</f>
        <v>Das Quorum für den 'Ballot (normativ)' beträgt 20%</v>
      </c>
    </row>
    <row r="21" spans="2:4" x14ac:dyDescent="0.25">
      <c r="B21" s="26" t="s">
        <v>35</v>
      </c>
      <c r="C21" s="27"/>
    </row>
    <row r="22" spans="2:4" ht="30" x14ac:dyDescent="0.25">
      <c r="B22" s="28"/>
      <c r="C22" s="29" t="s">
        <v>42</v>
      </c>
    </row>
    <row r="23" spans="2:4" x14ac:dyDescent="0.25">
      <c r="B23" s="28" t="s">
        <v>36</v>
      </c>
      <c r="C23" s="29"/>
    </row>
    <row r="24" spans="2:4" x14ac:dyDescent="0.25">
      <c r="B24" s="28"/>
      <c r="C24" s="29" t="s">
        <v>43</v>
      </c>
    </row>
    <row r="25" spans="2:4" x14ac:dyDescent="0.25">
      <c r="B25" s="28" t="s">
        <v>37</v>
      </c>
      <c r="C25" s="29"/>
    </row>
    <row r="26" spans="2:4" ht="30" x14ac:dyDescent="0.25">
      <c r="B26" s="28"/>
      <c r="C26" s="29" t="s">
        <v>45</v>
      </c>
    </row>
    <row r="27" spans="2:4" x14ac:dyDescent="0.25">
      <c r="B27" s="28" t="s">
        <v>41</v>
      </c>
      <c r="C27" s="29"/>
    </row>
    <row r="28" spans="2:4" x14ac:dyDescent="0.25">
      <c r="B28" s="28"/>
      <c r="C28" s="29" t="s">
        <v>48</v>
      </c>
    </row>
    <row r="29" spans="2:4" x14ac:dyDescent="0.25">
      <c r="B29" s="28" t="s">
        <v>38</v>
      </c>
      <c r="C29" s="29"/>
    </row>
    <row r="30" spans="2:4" ht="30" x14ac:dyDescent="0.25">
      <c r="B30" s="28"/>
      <c r="C30" s="29" t="s">
        <v>46</v>
      </c>
    </row>
    <row r="31" spans="2:4" x14ac:dyDescent="0.25">
      <c r="B31" s="28" t="s">
        <v>34</v>
      </c>
      <c r="C31" s="29"/>
    </row>
    <row r="32" spans="2:4" ht="30" x14ac:dyDescent="0.25">
      <c r="B32" s="30"/>
      <c r="C32" s="31" t="s">
        <v>47</v>
      </c>
    </row>
  </sheetData>
  <sheetProtection sheet="1" objects="1" scenarios="1" selectLockedCells="1" selectUnlockedCells="1"/>
  <mergeCells count="1">
    <mergeCell ref="B2:D2"/>
  </mergeCells>
  <hyperlinks>
    <hyperlink ref="C4" location="'2) Einsender'!A1" display="Bitte füllen sie ihre Daten in der &quot;Registerkarte 2)&quot; Einsender aus."/>
    <hyperlink ref="C6" location="'3) Abstimmung'!A1" display="Geben sie ihre Stimme in Registerkarte &quot;3) Abstimmung&quot; ab."/>
    <hyperlink ref="C8" location="'3) Kommentare'!A1" display="Tragen sie ihre Kommentare in die Registerkarte &quot;3) Kommentare&quot; ein."/>
  </hyperlinks>
  <pageMargins left="0.7" right="0.7" top="0.78740157499999996" bottom="0.78740157499999996" header="0.3" footer="0.3"/>
  <pageSetup paperSize="9" orientation="portrait" r:id="rId1"/>
  <headerFooter>
    <oddFooter>&amp;L&amp;"-,Fett"&amp;A&amp;"-,Standard"
&amp;F&amp;RGedruckt am 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B2:D16"/>
  <sheetViews>
    <sheetView showGridLines="0" zoomScale="115" zoomScaleNormal="115" workbookViewId="0">
      <selection activeCell="C11" sqref="C11"/>
    </sheetView>
  </sheetViews>
  <sheetFormatPr baseColWidth="10" defaultRowHeight="15" x14ac:dyDescent="0.25"/>
  <cols>
    <col min="1" max="1" width="6" style="32" customWidth="1"/>
    <col min="2" max="2" width="16" style="32" customWidth="1"/>
    <col min="3" max="3" width="54.28515625" style="32" customWidth="1"/>
    <col min="4" max="4" width="4.85546875" style="32" customWidth="1"/>
    <col min="5" max="16384" width="11.42578125" style="32"/>
  </cols>
  <sheetData>
    <row r="2" spans="2:4" ht="21" customHeight="1" x14ac:dyDescent="0.25">
      <c r="B2" s="53" t="s">
        <v>52</v>
      </c>
      <c r="C2" s="53"/>
      <c r="D2" s="53"/>
    </row>
    <row r="3" spans="2:4" x14ac:dyDescent="0.25">
      <c r="B3" s="32" t="s">
        <v>53</v>
      </c>
      <c r="C3" s="33" t="str">
        <f>Kommentarphase_typ &amp; ":  " &amp; Kommentarphase_Name</f>
        <v>Ballot (normativ):  Ballot 2015 2</v>
      </c>
    </row>
    <row r="4" spans="2:4" x14ac:dyDescent="0.25">
      <c r="B4" s="32" t="s">
        <v>54</v>
      </c>
      <c r="C4" s="34">
        <f>Kommentarphase_Enddatum</f>
        <v>42272.999305555553</v>
      </c>
    </row>
    <row r="6" spans="2:4" ht="19.5" customHeight="1" x14ac:dyDescent="0.25">
      <c r="B6" s="53" t="s">
        <v>4</v>
      </c>
      <c r="C6" s="53"/>
      <c r="D6" s="53"/>
    </row>
    <row r="7" spans="2:4" x14ac:dyDescent="0.25">
      <c r="B7" s="32" t="s">
        <v>5</v>
      </c>
      <c r="C7" s="35" t="s">
        <v>17</v>
      </c>
    </row>
    <row r="8" spans="2:4" x14ac:dyDescent="0.25">
      <c r="B8" s="32" t="s">
        <v>10</v>
      </c>
      <c r="C8" s="35" t="s">
        <v>11</v>
      </c>
    </row>
    <row r="9" spans="2:4" x14ac:dyDescent="0.25">
      <c r="B9" s="32" t="s">
        <v>7</v>
      </c>
      <c r="C9" s="35" t="s">
        <v>12</v>
      </c>
    </row>
    <row r="10" spans="2:4" x14ac:dyDescent="0.25">
      <c r="B10" s="32" t="s">
        <v>8</v>
      </c>
      <c r="C10" s="35" t="s">
        <v>13</v>
      </c>
    </row>
    <row r="11" spans="2:4" x14ac:dyDescent="0.25">
      <c r="B11" s="32" t="s">
        <v>14</v>
      </c>
      <c r="C11" s="35" t="s">
        <v>15</v>
      </c>
    </row>
    <row r="12" spans="2:4" x14ac:dyDescent="0.25">
      <c r="B12" s="32" t="s">
        <v>9</v>
      </c>
      <c r="C12" s="35" t="s">
        <v>16</v>
      </c>
    </row>
    <row r="13" spans="2:4" x14ac:dyDescent="0.25">
      <c r="B13" s="32" t="s">
        <v>18</v>
      </c>
      <c r="C13" s="36" t="s">
        <v>19</v>
      </c>
    </row>
    <row r="14" spans="2:4" x14ac:dyDescent="0.25">
      <c r="B14" s="32" t="s">
        <v>22</v>
      </c>
      <c r="C14" s="37">
        <v>40756</v>
      </c>
    </row>
    <row r="16" spans="2:4" x14ac:dyDescent="0.25">
      <c r="B16" s="46" t="s">
        <v>73</v>
      </c>
      <c r="C16" s="48" t="s">
        <v>75</v>
      </c>
    </row>
  </sheetData>
  <sheetProtection sheet="1" objects="1" scenarios="1" selectLockedCells="1"/>
  <mergeCells count="2">
    <mergeCell ref="B6:D6"/>
    <mergeCell ref="B2:D2"/>
  </mergeCells>
  <dataValidations count="1">
    <dataValidation type="list" showInputMessage="1" showErrorMessage="1" sqref="C16">
      <formula1>Mitgliedschaft</formula1>
    </dataValidation>
  </dataValidations>
  <hyperlinks>
    <hyperlink ref="C12" r:id="rId1"/>
  </hyperlinks>
  <pageMargins left="0.7" right="0.7" top="0.78740157499999996" bottom="0.78740157499999996" header="0.3" footer="0.3"/>
  <pageSetup paperSize="9" orientation="portrait" r:id="rId2"/>
  <headerFooter>
    <oddFooter>&amp;L&amp;F&amp;R2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D13"/>
  <sheetViews>
    <sheetView showGridLines="0" zoomScale="150" zoomScaleNormal="150" zoomScalePageLayoutView="50" workbookViewId="0">
      <selection activeCell="C8" sqref="C8"/>
    </sheetView>
  </sheetViews>
  <sheetFormatPr baseColWidth="10" defaultRowHeight="15" x14ac:dyDescent="0.25"/>
  <cols>
    <col min="1" max="1" width="14" style="13" customWidth="1"/>
    <col min="2" max="2" width="45" style="13" customWidth="1"/>
    <col min="3" max="3" width="26.7109375" style="13" bestFit="1" customWidth="1"/>
    <col min="4" max="4" width="29.42578125" style="13" customWidth="1"/>
    <col min="5" max="16384" width="11.42578125" style="13"/>
  </cols>
  <sheetData>
    <row r="1" spans="1:4" s="15" customFormat="1" ht="15.75" customHeight="1" x14ac:dyDescent="0.25">
      <c r="A1" s="19" t="str">
        <f>"Abstimmung für " &amp; Kommentarphase_Name &amp; " (" &amp; Kommentarphase_typ &amp; ")"</f>
        <v>Abstimmung für Ballot 2015 2 (Ballot (normativ))</v>
      </c>
      <c r="B1" s="14"/>
      <c r="C1" s="14"/>
    </row>
    <row r="2" spans="1:4" s="15" customFormat="1" ht="15.75" customHeight="1" x14ac:dyDescent="0.25">
      <c r="A2" s="40" t="s">
        <v>7</v>
      </c>
      <c r="B2" s="14" t="str">
        <f>IF(Titel="",Vorname &amp; "  " &amp; Nachname,Titel &amp; " " &amp; Vorname &amp; "  " &amp; Nachname)</f>
        <v>Dr. Max  Mustermann</v>
      </c>
      <c r="C2" s="14"/>
    </row>
    <row r="3" spans="1:4" s="15" customFormat="1" ht="15.75" x14ac:dyDescent="0.25">
      <c r="A3" s="40" t="s">
        <v>5</v>
      </c>
      <c r="B3" s="14" t="str">
        <f>Organisation</f>
        <v>Amadeus-Spital</v>
      </c>
      <c r="C3" s="14"/>
    </row>
    <row r="4" spans="1:4" s="18" customFormat="1" ht="21" customHeight="1" x14ac:dyDescent="0.25">
      <c r="A4" s="13" t="s">
        <v>65</v>
      </c>
      <c r="B4" s="13" t="s">
        <v>25</v>
      </c>
      <c r="C4" s="13" t="s">
        <v>66</v>
      </c>
    </row>
    <row r="5" spans="1:4" s="16" customFormat="1" ht="18.75" customHeight="1" x14ac:dyDescent="0.25">
      <c r="A5" s="41">
        <v>1</v>
      </c>
      <c r="B5" s="42" t="s">
        <v>79</v>
      </c>
      <c r="C5" s="43"/>
      <c r="D5" s="44" t="s">
        <v>67</v>
      </c>
    </row>
    <row r="6" spans="1:4" s="16" customFormat="1" ht="18.75" customHeight="1" x14ac:dyDescent="0.25">
      <c r="A6" s="41">
        <v>2</v>
      </c>
      <c r="B6" s="49" t="s">
        <v>78</v>
      </c>
      <c r="C6" s="43"/>
      <c r="D6" s="44" t="s">
        <v>67</v>
      </c>
    </row>
    <row r="7" spans="1:4" s="16" customFormat="1" ht="18.75" customHeight="1" x14ac:dyDescent="0.25">
      <c r="A7" s="41">
        <v>3</v>
      </c>
      <c r="B7" s="49" t="s">
        <v>80</v>
      </c>
      <c r="C7" s="50"/>
      <c r="D7" s="44" t="s">
        <v>67</v>
      </c>
    </row>
    <row r="8" spans="1:4" s="16" customFormat="1" ht="18.75" customHeight="1" x14ac:dyDescent="0.25">
      <c r="A8" s="41">
        <v>4</v>
      </c>
      <c r="B8" s="49" t="s">
        <v>81</v>
      </c>
      <c r="C8" s="50"/>
      <c r="D8" s="44" t="s">
        <v>67</v>
      </c>
    </row>
    <row r="9" spans="1:4" s="16" customFormat="1" ht="18.75" customHeight="1" x14ac:dyDescent="0.25">
      <c r="A9" s="41">
        <v>5</v>
      </c>
      <c r="B9" s="49" t="s">
        <v>82</v>
      </c>
      <c r="C9" s="50"/>
      <c r="D9" s="44" t="s">
        <v>67</v>
      </c>
    </row>
    <row r="10" spans="1:4" s="16" customFormat="1" ht="18.75" customHeight="1" x14ac:dyDescent="0.25">
      <c r="A10" s="41">
        <v>4</v>
      </c>
      <c r="B10" s="49" t="s">
        <v>86</v>
      </c>
      <c r="C10" s="50"/>
      <c r="D10" s="44" t="s">
        <v>67</v>
      </c>
    </row>
    <row r="11" spans="1:4" s="16" customFormat="1" ht="18.75" customHeight="1" x14ac:dyDescent="0.25">
      <c r="A11" s="41">
        <v>5</v>
      </c>
      <c r="B11" s="49" t="s">
        <v>87</v>
      </c>
      <c r="C11" s="50"/>
      <c r="D11" s="44" t="s">
        <v>67</v>
      </c>
    </row>
    <row r="13" spans="1:4" x14ac:dyDescent="0.25">
      <c r="D13" s="45"/>
    </row>
  </sheetData>
  <sheetProtection sheet="1" objects="1" scenarios="1" selectLockedCells="1"/>
  <conditionalFormatting sqref="C5:C11">
    <cfRule type="beginsWith" dxfId="30" priority="8" operator="beginsWith" text="Ablehnung">
      <formula>LEFT(C5,9)="Ablehnung"</formula>
    </cfRule>
    <cfRule type="beginsWith" dxfId="29" priority="19" operator="beginsWith" text="Zustimmung">
      <formula>LEFT(C5,10)="Zustimmung"</formula>
    </cfRule>
    <cfRule type="cellIs" dxfId="28" priority="20" operator="equal">
      <formula>"Stimmenthaltung"</formula>
    </cfRule>
  </conditionalFormatting>
  <dataValidations count="2">
    <dataValidation type="list" allowBlank="1" showInputMessage="1" showErrorMessage="1" sqref="C5:C11">
      <formula1>Abstimmung</formula1>
    </dataValidation>
    <dataValidation type="list" allowBlank="1" showInputMessage="1" showErrorMessage="1" sqref="B5:B11">
      <formula1>Kommentar_Objekte</formula1>
    </dataValidation>
  </dataValidations>
  <pageMargins left="0.25" right="0.25" top="0.54645833333333338" bottom="0.75" header="0.3" footer="0.3"/>
  <pageSetup paperSize="9" scale="61" fitToHeight="0" orientation="landscape" r:id="rId1"/>
  <headerFooter differentFirst="1">
    <oddFooter>&amp;L&amp;F&amp;R4</oddFooter>
    <firstFooter>&amp;L&amp;F&amp;R3</first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3"/>
    <pageSetUpPr fitToPage="1"/>
  </sheetPr>
  <dimension ref="A1:I52"/>
  <sheetViews>
    <sheetView showGridLines="0" zoomScaleNormal="100" zoomScalePageLayoutView="50" workbookViewId="0">
      <selection activeCell="F9" sqref="F9"/>
    </sheetView>
  </sheetViews>
  <sheetFormatPr baseColWidth="10" defaultRowHeight="15" x14ac:dyDescent="0.25"/>
  <cols>
    <col min="1" max="1" width="11" style="13" customWidth="1"/>
    <col min="2" max="2" width="37.85546875" style="13" customWidth="1"/>
    <col min="3" max="3" width="10.5703125" style="13" customWidth="1"/>
    <col min="4" max="4" width="11.5703125" style="13" customWidth="1"/>
    <col min="5" max="5" width="14" style="13" customWidth="1"/>
    <col min="6" max="8" width="42.85546875" style="13" customWidth="1"/>
    <col min="9" max="9" width="20.85546875" style="13" customWidth="1"/>
    <col min="10" max="16384" width="11.42578125" style="13"/>
  </cols>
  <sheetData>
    <row r="1" spans="1:9" s="15" customFormat="1" ht="15.75" customHeight="1" x14ac:dyDescent="0.25">
      <c r="A1" s="19" t="str">
        <f>"Kommentare von " &amp; Vorname &amp; " " &amp; Nachname &amp; " (" &amp; Organisation &amp; ") für " &amp; Kommentarphase_typ &amp; ": " &amp; Kommentarphase_Name</f>
        <v>Kommentare von Max Mustermann (Amadeus-Spital) für Ballot (normativ): Ballot 2015 2</v>
      </c>
      <c r="B1" s="14"/>
      <c r="C1" s="14"/>
      <c r="D1" s="14"/>
      <c r="E1" s="14"/>
      <c r="F1" s="14"/>
      <c r="G1" s="14"/>
      <c r="H1" s="14"/>
      <c r="I1" s="14"/>
    </row>
    <row r="2" spans="1:9" s="18" customFormat="1" ht="21" customHeight="1" x14ac:dyDescent="0.25">
      <c r="A2" s="13" t="s">
        <v>21</v>
      </c>
      <c r="B2" s="13" t="s">
        <v>25</v>
      </c>
      <c r="C2" s="13" t="s">
        <v>31</v>
      </c>
      <c r="D2" s="13" t="s">
        <v>30</v>
      </c>
      <c r="E2" s="13" t="s">
        <v>55</v>
      </c>
      <c r="F2" s="13" t="s">
        <v>29</v>
      </c>
      <c r="G2" s="13" t="s">
        <v>27</v>
      </c>
      <c r="H2" s="13" t="s">
        <v>44</v>
      </c>
      <c r="I2" s="13" t="s">
        <v>28</v>
      </c>
    </row>
    <row r="3" spans="1:9" s="16" customFormat="1" ht="30" x14ac:dyDescent="0.25">
      <c r="A3" s="38">
        <v>1</v>
      </c>
      <c r="B3" s="38" t="s">
        <v>79</v>
      </c>
      <c r="C3" s="38"/>
      <c r="D3" s="38"/>
      <c r="E3" s="38"/>
      <c r="F3" s="38"/>
      <c r="G3" s="38" t="s">
        <v>58</v>
      </c>
      <c r="H3" s="38" t="s">
        <v>59</v>
      </c>
      <c r="I3" s="38" t="s">
        <v>34</v>
      </c>
    </row>
    <row r="4" spans="1:9" s="16" customFormat="1" x14ac:dyDescent="0.25">
      <c r="A4" s="38">
        <v>2</v>
      </c>
      <c r="B4" s="38" t="s">
        <v>78</v>
      </c>
      <c r="C4" s="38"/>
      <c r="D4" s="38"/>
      <c r="E4" s="38"/>
      <c r="F4" s="38"/>
      <c r="G4" s="38"/>
      <c r="H4" s="38"/>
      <c r="I4" s="38"/>
    </row>
    <row r="5" spans="1:9" s="16" customFormat="1" x14ac:dyDescent="0.25">
      <c r="A5" s="38">
        <v>3</v>
      </c>
      <c r="B5" s="38" t="s">
        <v>77</v>
      </c>
      <c r="C5" s="38"/>
      <c r="D5" s="38"/>
      <c r="E5" s="38"/>
      <c r="F5" s="38"/>
      <c r="G5" s="38"/>
      <c r="H5" s="38"/>
      <c r="I5" s="38"/>
    </row>
    <row r="6" spans="1:9" s="16" customFormat="1" x14ac:dyDescent="0.25">
      <c r="A6" s="38">
        <v>4</v>
      </c>
      <c r="B6" s="38" t="s">
        <v>77</v>
      </c>
      <c r="C6" s="38"/>
      <c r="D6" s="38"/>
      <c r="E6" s="38"/>
      <c r="F6" s="38"/>
      <c r="G6" s="38"/>
      <c r="H6" s="38"/>
      <c r="I6" s="38"/>
    </row>
    <row r="7" spans="1:9" s="16" customFormat="1" x14ac:dyDescent="0.25">
      <c r="A7" s="38">
        <v>5</v>
      </c>
      <c r="B7" s="38" t="s">
        <v>77</v>
      </c>
      <c r="C7" s="38"/>
      <c r="D7" s="38"/>
      <c r="E7" s="38"/>
      <c r="F7" s="38"/>
      <c r="G7" s="38"/>
      <c r="H7" s="38"/>
      <c r="I7" s="38"/>
    </row>
    <row r="8" spans="1:9" s="16" customFormat="1" x14ac:dyDescent="0.25">
      <c r="A8" s="38">
        <v>6</v>
      </c>
      <c r="B8" s="38" t="s">
        <v>77</v>
      </c>
      <c r="C8" s="38"/>
      <c r="D8" s="38"/>
      <c r="E8" s="38"/>
      <c r="F8" s="38"/>
      <c r="G8" s="38"/>
      <c r="H8" s="38"/>
      <c r="I8" s="38"/>
    </row>
    <row r="9" spans="1:9" s="16" customFormat="1" x14ac:dyDescent="0.25">
      <c r="A9" s="38">
        <v>7</v>
      </c>
      <c r="B9" s="38" t="s">
        <v>77</v>
      </c>
      <c r="C9" s="38"/>
      <c r="D9" s="38"/>
      <c r="E9" s="38"/>
      <c r="F9" s="38"/>
      <c r="G9" s="38"/>
      <c r="H9" s="38"/>
      <c r="I9" s="38"/>
    </row>
    <row r="10" spans="1:9" s="16" customFormat="1" x14ac:dyDescent="0.25">
      <c r="A10" s="38">
        <v>8</v>
      </c>
      <c r="B10" s="38" t="s">
        <v>77</v>
      </c>
      <c r="C10" s="38"/>
      <c r="D10" s="38"/>
      <c r="E10" s="38"/>
      <c r="F10" s="38"/>
      <c r="G10" s="38"/>
      <c r="H10" s="38"/>
      <c r="I10" s="38"/>
    </row>
    <row r="11" spans="1:9" s="16" customFormat="1" x14ac:dyDescent="0.25">
      <c r="A11" s="38">
        <v>9</v>
      </c>
      <c r="B11" s="38" t="s">
        <v>77</v>
      </c>
      <c r="C11" s="38"/>
      <c r="D11" s="38"/>
      <c r="E11" s="38"/>
      <c r="F11" s="38"/>
      <c r="G11" s="38"/>
      <c r="H11" s="38"/>
      <c r="I11" s="38"/>
    </row>
    <row r="12" spans="1:9" s="16" customFormat="1" x14ac:dyDescent="0.25">
      <c r="A12" s="38">
        <v>10</v>
      </c>
      <c r="B12" s="38" t="s">
        <v>77</v>
      </c>
      <c r="C12" s="38"/>
      <c r="D12" s="38"/>
      <c r="E12" s="38"/>
      <c r="F12" s="38"/>
      <c r="G12" s="38"/>
      <c r="H12" s="38"/>
      <c r="I12" s="38"/>
    </row>
    <row r="13" spans="1:9" s="16" customFormat="1" x14ac:dyDescent="0.25">
      <c r="A13" s="38">
        <v>11</v>
      </c>
      <c r="B13" s="38" t="s">
        <v>77</v>
      </c>
      <c r="C13" s="38"/>
      <c r="D13" s="38"/>
      <c r="E13" s="38"/>
      <c r="F13" s="38"/>
      <c r="G13" s="38"/>
      <c r="H13" s="38"/>
      <c r="I13" s="38"/>
    </row>
    <row r="14" spans="1:9" s="16" customFormat="1" x14ac:dyDescent="0.25">
      <c r="A14" s="38">
        <v>12</v>
      </c>
      <c r="B14" s="38" t="s">
        <v>77</v>
      </c>
      <c r="C14" s="38"/>
      <c r="D14" s="38"/>
      <c r="E14" s="38"/>
      <c r="F14" s="38"/>
      <c r="G14" s="38"/>
      <c r="H14" s="38"/>
      <c r="I14" s="38"/>
    </row>
    <row r="15" spans="1:9" s="16" customFormat="1" x14ac:dyDescent="0.25">
      <c r="A15" s="38">
        <v>13</v>
      </c>
      <c r="B15" s="38" t="s">
        <v>77</v>
      </c>
      <c r="C15" s="38"/>
      <c r="D15" s="38"/>
      <c r="E15" s="38"/>
      <c r="F15" s="38"/>
      <c r="G15" s="38"/>
      <c r="H15" s="38"/>
      <c r="I15" s="38"/>
    </row>
    <row r="16" spans="1:9" s="16" customFormat="1" x14ac:dyDescent="0.25">
      <c r="A16" s="38">
        <v>14</v>
      </c>
      <c r="B16" s="38" t="s">
        <v>77</v>
      </c>
      <c r="C16" s="38"/>
      <c r="D16" s="38"/>
      <c r="E16" s="38"/>
      <c r="F16" s="38"/>
      <c r="G16" s="38"/>
      <c r="H16" s="38"/>
      <c r="I16" s="38"/>
    </row>
    <row r="17" spans="1:9" s="16" customFormat="1" x14ac:dyDescent="0.25">
      <c r="A17" s="38">
        <v>15</v>
      </c>
      <c r="B17" s="38" t="s">
        <v>77</v>
      </c>
      <c r="C17" s="38"/>
      <c r="D17" s="38"/>
      <c r="E17" s="38"/>
      <c r="F17" s="38"/>
      <c r="G17" s="38"/>
      <c r="H17" s="38"/>
      <c r="I17" s="38"/>
    </row>
    <row r="18" spans="1:9" s="16" customFormat="1" x14ac:dyDescent="0.25">
      <c r="A18" s="38">
        <v>16</v>
      </c>
      <c r="B18" s="38" t="s">
        <v>77</v>
      </c>
      <c r="C18" s="38"/>
      <c r="D18" s="38"/>
      <c r="E18" s="38"/>
      <c r="F18" s="38"/>
      <c r="G18" s="38"/>
      <c r="H18" s="38"/>
      <c r="I18" s="38"/>
    </row>
    <row r="19" spans="1:9" s="16" customFormat="1" x14ac:dyDescent="0.25">
      <c r="A19" s="38">
        <v>17</v>
      </c>
      <c r="B19" s="38" t="s">
        <v>77</v>
      </c>
      <c r="C19" s="38"/>
      <c r="D19" s="38"/>
      <c r="E19" s="38"/>
      <c r="F19" s="38"/>
      <c r="G19" s="38"/>
      <c r="H19" s="38"/>
      <c r="I19" s="38"/>
    </row>
    <row r="20" spans="1:9" s="16" customFormat="1" x14ac:dyDescent="0.25">
      <c r="A20" s="38">
        <v>18</v>
      </c>
      <c r="B20" s="38" t="s">
        <v>77</v>
      </c>
      <c r="C20" s="38"/>
      <c r="D20" s="38"/>
      <c r="E20" s="38"/>
      <c r="F20" s="38"/>
      <c r="G20" s="38"/>
      <c r="H20" s="38"/>
      <c r="I20" s="38"/>
    </row>
    <row r="21" spans="1:9" s="16" customFormat="1" x14ac:dyDescent="0.25">
      <c r="A21" s="38">
        <v>19</v>
      </c>
      <c r="B21" s="38" t="s">
        <v>77</v>
      </c>
      <c r="C21" s="38"/>
      <c r="D21" s="38"/>
      <c r="E21" s="38"/>
      <c r="F21" s="38"/>
      <c r="G21" s="38"/>
      <c r="H21" s="38"/>
      <c r="I21" s="38"/>
    </row>
    <row r="22" spans="1:9" s="16" customFormat="1" x14ac:dyDescent="0.25">
      <c r="A22" s="38">
        <v>20</v>
      </c>
      <c r="B22" s="38" t="s">
        <v>77</v>
      </c>
      <c r="C22" s="38"/>
      <c r="D22" s="38"/>
      <c r="E22" s="38"/>
      <c r="F22" s="38"/>
      <c r="G22" s="38"/>
      <c r="H22" s="38"/>
      <c r="I22" s="38"/>
    </row>
    <row r="23" spans="1:9" s="16" customFormat="1" x14ac:dyDescent="0.25">
      <c r="A23" s="38">
        <v>21</v>
      </c>
      <c r="B23" s="38" t="s">
        <v>77</v>
      </c>
      <c r="C23" s="38"/>
      <c r="D23" s="38"/>
      <c r="E23" s="38"/>
      <c r="F23" s="38"/>
      <c r="G23" s="38"/>
      <c r="H23" s="38"/>
      <c r="I23" s="38"/>
    </row>
    <row r="24" spans="1:9" s="16" customFormat="1" x14ac:dyDescent="0.25">
      <c r="A24" s="38">
        <v>22</v>
      </c>
      <c r="B24" s="38" t="s">
        <v>77</v>
      </c>
      <c r="C24" s="38"/>
      <c r="D24" s="38"/>
      <c r="E24" s="38"/>
      <c r="F24" s="38"/>
      <c r="G24" s="38"/>
      <c r="H24" s="38"/>
      <c r="I24" s="38"/>
    </row>
    <row r="25" spans="1:9" s="16" customFormat="1" x14ac:dyDescent="0.25">
      <c r="A25" s="38">
        <v>23</v>
      </c>
      <c r="B25" s="38" t="s">
        <v>77</v>
      </c>
      <c r="C25" s="38"/>
      <c r="D25" s="38"/>
      <c r="E25" s="38"/>
      <c r="F25" s="38"/>
      <c r="G25" s="38"/>
      <c r="H25" s="38"/>
      <c r="I25" s="38"/>
    </row>
    <row r="26" spans="1:9" s="16" customFormat="1" x14ac:dyDescent="0.25">
      <c r="A26" s="38">
        <v>24</v>
      </c>
      <c r="B26" s="38" t="s">
        <v>77</v>
      </c>
      <c r="C26" s="38"/>
      <c r="D26" s="38"/>
      <c r="E26" s="38"/>
      <c r="F26" s="38"/>
      <c r="G26" s="38"/>
      <c r="H26" s="38"/>
      <c r="I26" s="38"/>
    </row>
    <row r="27" spans="1:9" s="16" customFormat="1" x14ac:dyDescent="0.25">
      <c r="A27" s="38">
        <v>25</v>
      </c>
      <c r="B27" s="38" t="s">
        <v>77</v>
      </c>
      <c r="C27" s="38"/>
      <c r="D27" s="38"/>
      <c r="E27" s="38"/>
      <c r="F27" s="38"/>
      <c r="G27" s="38"/>
      <c r="H27" s="38"/>
      <c r="I27" s="38"/>
    </row>
    <row r="28" spans="1:9" s="16" customFormat="1" x14ac:dyDescent="0.25">
      <c r="A28" s="38">
        <v>26</v>
      </c>
      <c r="B28" s="38" t="s">
        <v>77</v>
      </c>
      <c r="C28" s="38"/>
      <c r="D28" s="38"/>
      <c r="E28" s="38"/>
      <c r="F28" s="38"/>
      <c r="G28" s="38"/>
      <c r="H28" s="38"/>
      <c r="I28" s="38"/>
    </row>
    <row r="29" spans="1:9" s="16" customFormat="1" x14ac:dyDescent="0.25">
      <c r="A29" s="38">
        <v>27</v>
      </c>
      <c r="B29" s="38" t="s">
        <v>77</v>
      </c>
      <c r="C29" s="38"/>
      <c r="D29" s="38"/>
      <c r="E29" s="38"/>
      <c r="F29" s="38"/>
      <c r="G29" s="38"/>
      <c r="H29" s="38"/>
      <c r="I29" s="38"/>
    </row>
    <row r="30" spans="1:9" s="16" customFormat="1" x14ac:dyDescent="0.25">
      <c r="A30" s="38">
        <v>28</v>
      </c>
      <c r="B30" s="38" t="s">
        <v>77</v>
      </c>
      <c r="C30" s="38"/>
      <c r="D30" s="38"/>
      <c r="E30" s="38"/>
      <c r="F30" s="38"/>
      <c r="G30" s="38"/>
      <c r="H30" s="38"/>
      <c r="I30" s="38"/>
    </row>
    <row r="31" spans="1:9" s="16" customFormat="1" x14ac:dyDescent="0.25">
      <c r="A31" s="38">
        <v>29</v>
      </c>
      <c r="B31" s="38" t="s">
        <v>77</v>
      </c>
      <c r="C31" s="38"/>
      <c r="D31" s="38"/>
      <c r="E31" s="38"/>
      <c r="F31" s="38"/>
      <c r="G31" s="38"/>
      <c r="H31" s="38"/>
      <c r="I31" s="38"/>
    </row>
    <row r="32" spans="1:9" s="16" customFormat="1" x14ac:dyDescent="0.25">
      <c r="A32" s="38">
        <v>30</v>
      </c>
      <c r="B32" s="38" t="s">
        <v>77</v>
      </c>
      <c r="C32" s="38"/>
      <c r="D32" s="38"/>
      <c r="E32" s="38"/>
      <c r="F32" s="38"/>
      <c r="G32" s="38"/>
      <c r="H32" s="38"/>
      <c r="I32" s="38"/>
    </row>
    <row r="33" spans="1:9" s="16" customFormat="1" x14ac:dyDescent="0.25">
      <c r="A33" s="38">
        <v>31</v>
      </c>
      <c r="B33" s="38" t="s">
        <v>77</v>
      </c>
      <c r="C33" s="38"/>
      <c r="D33" s="38"/>
      <c r="E33" s="38"/>
      <c r="F33" s="38"/>
      <c r="G33" s="38"/>
      <c r="H33" s="38"/>
      <c r="I33" s="38"/>
    </row>
    <row r="34" spans="1:9" s="16" customFormat="1" x14ac:dyDescent="0.25">
      <c r="A34" s="38">
        <v>32</v>
      </c>
      <c r="B34" s="38" t="s">
        <v>77</v>
      </c>
      <c r="C34" s="38"/>
      <c r="D34" s="38"/>
      <c r="E34" s="38"/>
      <c r="F34" s="38"/>
      <c r="G34" s="38"/>
      <c r="H34" s="38"/>
      <c r="I34" s="38"/>
    </row>
    <row r="35" spans="1:9" s="16" customFormat="1" x14ac:dyDescent="0.25">
      <c r="A35" s="38">
        <v>33</v>
      </c>
      <c r="B35" s="38" t="s">
        <v>77</v>
      </c>
      <c r="C35" s="38"/>
      <c r="D35" s="38"/>
      <c r="E35" s="38"/>
      <c r="F35" s="38"/>
      <c r="G35" s="38"/>
      <c r="H35" s="38"/>
      <c r="I35" s="38"/>
    </row>
    <row r="36" spans="1:9" s="16" customFormat="1" x14ac:dyDescent="0.25">
      <c r="A36" s="38">
        <v>34</v>
      </c>
      <c r="B36" s="38"/>
      <c r="C36" s="38"/>
      <c r="D36" s="38"/>
      <c r="E36" s="38"/>
      <c r="F36" s="38"/>
      <c r="G36" s="38"/>
      <c r="H36" s="38"/>
      <c r="I36" s="38"/>
    </row>
    <row r="37" spans="1:9" s="16" customFormat="1" x14ac:dyDescent="0.25">
      <c r="A37" s="38">
        <v>35</v>
      </c>
      <c r="B37" s="38"/>
      <c r="C37" s="38"/>
      <c r="D37" s="38"/>
      <c r="E37" s="38"/>
      <c r="F37" s="38"/>
      <c r="G37" s="38"/>
      <c r="H37" s="38"/>
      <c r="I37" s="38"/>
    </row>
    <row r="38" spans="1:9" s="16" customFormat="1" x14ac:dyDescent="0.25">
      <c r="A38" s="38">
        <v>36</v>
      </c>
      <c r="B38" s="38"/>
      <c r="C38" s="38"/>
      <c r="D38" s="38"/>
      <c r="E38" s="38"/>
      <c r="F38" s="38"/>
      <c r="G38" s="38"/>
      <c r="H38" s="38"/>
      <c r="I38" s="38"/>
    </row>
    <row r="39" spans="1:9" s="16" customFormat="1" x14ac:dyDescent="0.25">
      <c r="A39" s="38">
        <v>37</v>
      </c>
      <c r="B39" s="38"/>
      <c r="C39" s="38"/>
      <c r="D39" s="38"/>
      <c r="E39" s="38"/>
      <c r="F39" s="38"/>
      <c r="G39" s="38"/>
      <c r="H39" s="38"/>
      <c r="I39" s="38"/>
    </row>
    <row r="40" spans="1:9" s="16" customFormat="1" x14ac:dyDescent="0.25">
      <c r="A40" s="38">
        <v>38</v>
      </c>
      <c r="B40" s="38"/>
      <c r="C40" s="38"/>
      <c r="D40" s="38"/>
      <c r="E40" s="38"/>
      <c r="F40" s="38"/>
      <c r="G40" s="38"/>
      <c r="H40" s="38"/>
      <c r="I40" s="38"/>
    </row>
    <row r="41" spans="1:9" s="16" customFormat="1" x14ac:dyDescent="0.25">
      <c r="A41" s="38">
        <v>39</v>
      </c>
      <c r="B41" s="38"/>
      <c r="C41" s="38"/>
      <c r="D41" s="38"/>
      <c r="E41" s="38"/>
      <c r="F41" s="38"/>
      <c r="G41" s="38"/>
      <c r="H41" s="38"/>
      <c r="I41" s="38"/>
    </row>
    <row r="42" spans="1:9" s="16" customFormat="1" x14ac:dyDescent="0.25">
      <c r="A42" s="38">
        <v>40</v>
      </c>
      <c r="B42" s="38"/>
      <c r="C42" s="38"/>
      <c r="D42" s="38"/>
      <c r="E42" s="38"/>
      <c r="F42" s="38"/>
      <c r="G42" s="38"/>
      <c r="H42" s="38"/>
      <c r="I42" s="38"/>
    </row>
    <row r="43" spans="1:9" s="16" customFormat="1" x14ac:dyDescent="0.25">
      <c r="A43" s="38">
        <v>41</v>
      </c>
      <c r="B43" s="38"/>
      <c r="C43" s="38"/>
      <c r="D43" s="38"/>
      <c r="E43" s="38"/>
      <c r="F43" s="38"/>
      <c r="G43" s="38"/>
      <c r="H43" s="38"/>
      <c r="I43" s="38"/>
    </row>
    <row r="44" spans="1:9" s="16" customFormat="1" x14ac:dyDescent="0.25">
      <c r="A44" s="38">
        <v>42</v>
      </c>
      <c r="B44" s="38"/>
      <c r="C44" s="38"/>
      <c r="D44" s="38"/>
      <c r="E44" s="38"/>
      <c r="F44" s="38"/>
      <c r="G44" s="38"/>
      <c r="H44" s="38"/>
      <c r="I44" s="38"/>
    </row>
    <row r="45" spans="1:9" s="16" customFormat="1" x14ac:dyDescent="0.25">
      <c r="A45" s="38">
        <v>43</v>
      </c>
      <c r="B45" s="38"/>
      <c r="C45" s="38"/>
      <c r="D45" s="38"/>
      <c r="E45" s="38"/>
      <c r="F45" s="38"/>
      <c r="G45" s="38"/>
      <c r="H45" s="38"/>
      <c r="I45" s="38"/>
    </row>
    <row r="46" spans="1:9" s="16" customFormat="1" x14ac:dyDescent="0.25">
      <c r="A46" s="38">
        <v>44</v>
      </c>
      <c r="B46" s="38"/>
      <c r="C46" s="38"/>
      <c r="D46" s="38"/>
      <c r="E46" s="38"/>
      <c r="F46" s="38"/>
      <c r="G46" s="38"/>
      <c r="H46" s="38"/>
      <c r="I46" s="38"/>
    </row>
    <row r="47" spans="1:9" s="16" customFormat="1" x14ac:dyDescent="0.25">
      <c r="A47" s="38">
        <v>45</v>
      </c>
      <c r="B47" s="38"/>
      <c r="C47" s="38"/>
      <c r="D47" s="38"/>
      <c r="E47" s="38"/>
      <c r="F47" s="38"/>
      <c r="G47" s="38"/>
      <c r="H47" s="38"/>
      <c r="I47" s="38"/>
    </row>
    <row r="48" spans="1:9" s="16" customFormat="1" x14ac:dyDescent="0.25">
      <c r="A48" s="38">
        <v>46</v>
      </c>
      <c r="B48" s="38"/>
      <c r="C48" s="38"/>
      <c r="D48" s="38"/>
      <c r="E48" s="38"/>
      <c r="F48" s="38"/>
      <c r="G48" s="38"/>
      <c r="H48" s="38"/>
      <c r="I48" s="38"/>
    </row>
    <row r="49" spans="1:9" s="16" customFormat="1" x14ac:dyDescent="0.25">
      <c r="A49" s="38">
        <v>47</v>
      </c>
      <c r="B49" s="38"/>
      <c r="C49" s="38"/>
      <c r="D49" s="38"/>
      <c r="E49" s="38"/>
      <c r="F49" s="38"/>
      <c r="G49" s="38"/>
      <c r="H49" s="38"/>
      <c r="I49" s="38"/>
    </row>
    <row r="50" spans="1:9" x14ac:dyDescent="0.25">
      <c r="A50" s="38">
        <v>48</v>
      </c>
      <c r="B50" s="38"/>
      <c r="C50" s="38"/>
      <c r="D50" s="38"/>
      <c r="E50" s="38"/>
      <c r="F50" s="38"/>
      <c r="G50" s="38"/>
      <c r="H50" s="38"/>
      <c r="I50" s="38"/>
    </row>
    <row r="51" spans="1:9" x14ac:dyDescent="0.25">
      <c r="A51" s="38">
        <v>49</v>
      </c>
      <c r="B51" s="38"/>
      <c r="C51" s="38"/>
      <c r="D51" s="38"/>
      <c r="E51" s="38"/>
      <c r="F51" s="38"/>
      <c r="G51" s="38"/>
      <c r="H51" s="38"/>
      <c r="I51" s="38"/>
    </row>
    <row r="52" spans="1:9" x14ac:dyDescent="0.25">
      <c r="A52" s="38">
        <v>50</v>
      </c>
      <c r="B52" s="38"/>
      <c r="C52" s="38"/>
      <c r="D52" s="38"/>
      <c r="E52" s="38"/>
      <c r="F52" s="38"/>
      <c r="G52" s="38"/>
      <c r="H52" s="38"/>
      <c r="I52" s="38"/>
    </row>
  </sheetData>
  <sheetProtection sheet="1" objects="1" scenarios="1" insertRows="0" selectLockedCells="1"/>
  <conditionalFormatting sqref="I3">
    <cfRule type="beginsWith" dxfId="22" priority="13" operator="beginsWith" text="(NEG">
      <formula>LEFT(I3,LEN("(NEG"))="(NEG"</formula>
    </cfRule>
    <cfRule type="beginsWith" dxfId="21" priority="14" operator="beginsWith" text="(Z-">
      <formula>LEFT(I3,LEN("(Z-"))="(Z-"</formula>
    </cfRule>
  </conditionalFormatting>
  <conditionalFormatting sqref="I8:I52">
    <cfRule type="beginsWith" dxfId="20" priority="9" operator="beginsWith" text="(NEG">
      <formula>LEFT(I8,LEN("(NEG"))="(NEG"</formula>
    </cfRule>
    <cfRule type="beginsWith" dxfId="19" priority="10" operator="beginsWith" text="(Z-">
      <formula>LEFT(I8,LEN("(Z-"))="(Z-"</formula>
    </cfRule>
  </conditionalFormatting>
  <conditionalFormatting sqref="I4">
    <cfRule type="beginsWith" dxfId="18" priority="7" operator="beginsWith" text="(NEG">
      <formula>LEFT(I4,LEN("(NEG"))="(NEG"</formula>
    </cfRule>
    <cfRule type="beginsWith" dxfId="17" priority="8" operator="beginsWith" text="(Z-">
      <formula>LEFT(I4,LEN("(Z-"))="(Z-"</formula>
    </cfRule>
  </conditionalFormatting>
  <conditionalFormatting sqref="I5">
    <cfRule type="beginsWith" dxfId="16" priority="5" operator="beginsWith" text="(NEG">
      <formula>LEFT(I5,LEN("(NEG"))="(NEG"</formula>
    </cfRule>
    <cfRule type="beginsWith" dxfId="15" priority="6" operator="beginsWith" text="(Z-">
      <formula>LEFT(I5,LEN("(Z-"))="(Z-"</formula>
    </cfRule>
  </conditionalFormatting>
  <conditionalFormatting sqref="I6">
    <cfRule type="beginsWith" dxfId="14" priority="3" operator="beginsWith" text="(NEG">
      <formula>LEFT(I6,LEN("(NEG"))="(NEG"</formula>
    </cfRule>
    <cfRule type="beginsWith" dxfId="13" priority="4" operator="beginsWith" text="(Z-">
      <formula>LEFT(I6,LEN("(Z-"))="(Z-"</formula>
    </cfRule>
  </conditionalFormatting>
  <conditionalFormatting sqref="I7">
    <cfRule type="beginsWith" dxfId="12" priority="1" operator="beginsWith" text="(NEG">
      <formula>LEFT(I7,LEN("(NEG"))="(NEG"</formula>
    </cfRule>
    <cfRule type="beginsWith" dxfId="11" priority="2" operator="beginsWith" text="(Z-">
      <formula>LEFT(I7,LEN("(Z-"))="(Z-"</formula>
    </cfRule>
  </conditionalFormatting>
  <dataValidations count="2">
    <dataValidation type="list" allowBlank="1" showInputMessage="1" showErrorMessage="1" errorTitle="Keine gültige Eingabe" error="Wählen Sie einen gültigen Eintrag aus" promptTitle="Aus Liste auswählen" sqref="B3:B52">
      <formula1>Kommentar_Objekte</formula1>
    </dataValidation>
    <dataValidation type="list" allowBlank="1" showInputMessage="1" showErrorMessage="1" sqref="I3:I52">
      <formula1>Bewertungsklassen</formula1>
    </dataValidation>
  </dataValidations>
  <pageMargins left="0.25" right="0.25" top="0.54645833333333338" bottom="0.75" header="0.3" footer="0.3"/>
  <pageSetup paperSize="9" scale="61" fitToHeight="0" orientation="landscape" r:id="rId1"/>
  <headerFooter differentFirst="1">
    <oddFooter>&amp;L&amp;F&amp;R4</oddFooter>
    <firstFooter>&amp;L&amp;F&amp;R3</firstFoot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G51"/>
  <sheetViews>
    <sheetView showGridLines="0" zoomScaleNormal="100" workbookViewId="0">
      <selection activeCell="B11" sqref="B11"/>
    </sheetView>
  </sheetViews>
  <sheetFormatPr baseColWidth="10" defaultRowHeight="15" x14ac:dyDescent="0.25"/>
  <cols>
    <col min="1" max="1" width="16.28515625" customWidth="1"/>
    <col min="2" max="2" width="45.28515625" customWidth="1"/>
    <col min="3" max="3" width="8.7109375" customWidth="1"/>
  </cols>
  <sheetData>
    <row r="2" spans="2:4" ht="30" x14ac:dyDescent="0.25">
      <c r="B2" s="7" t="s">
        <v>24</v>
      </c>
    </row>
    <row r="4" spans="2:4" x14ac:dyDescent="0.25">
      <c r="B4" s="6" t="s">
        <v>49</v>
      </c>
    </row>
    <row r="5" spans="2:4" x14ac:dyDescent="0.25">
      <c r="B5" s="8" t="s">
        <v>83</v>
      </c>
    </row>
    <row r="7" spans="2:4" x14ac:dyDescent="0.25">
      <c r="B7" s="6" t="s">
        <v>23</v>
      </c>
    </row>
    <row r="8" spans="2:4" x14ac:dyDescent="0.25">
      <c r="B8" s="39">
        <v>42272.999305555553</v>
      </c>
    </row>
    <row r="9" spans="2:4" x14ac:dyDescent="0.25">
      <c r="B9" s="5"/>
    </row>
    <row r="10" spans="2:4" x14ac:dyDescent="0.25">
      <c r="B10" s="6" t="s">
        <v>50</v>
      </c>
    </row>
    <row r="11" spans="2:4" x14ac:dyDescent="0.25">
      <c r="B11" s="8" t="s">
        <v>76</v>
      </c>
    </row>
    <row r="13" spans="2:4" x14ac:dyDescent="0.25">
      <c r="B13" s="6" t="s">
        <v>84</v>
      </c>
    </row>
    <row r="14" spans="2:4" x14ac:dyDescent="0.25">
      <c r="B14" s="51">
        <v>0.2</v>
      </c>
      <c r="D14" t="s">
        <v>85</v>
      </c>
    </row>
    <row r="15" spans="2:4" x14ac:dyDescent="0.25">
      <c r="B15" s="5"/>
    </row>
    <row r="16" spans="2:4" x14ac:dyDescent="0.25">
      <c r="B16" s="6" t="s">
        <v>32</v>
      </c>
    </row>
    <row r="17" spans="2:2" x14ac:dyDescent="0.25">
      <c r="B17" s="20" t="s">
        <v>60</v>
      </c>
    </row>
    <row r="18" spans="2:2" x14ac:dyDescent="0.25">
      <c r="B18" s="5"/>
    </row>
    <row r="19" spans="2:2" x14ac:dyDescent="0.25">
      <c r="B19" s="6" t="s">
        <v>51</v>
      </c>
    </row>
    <row r="20" spans="2:2" x14ac:dyDescent="0.25">
      <c r="B20" s="9" t="s">
        <v>79</v>
      </c>
    </row>
    <row r="21" spans="2:2" x14ac:dyDescent="0.25">
      <c r="B21" s="10" t="s">
        <v>78</v>
      </c>
    </row>
    <row r="22" spans="2:2" x14ac:dyDescent="0.25">
      <c r="B22" s="10" t="s">
        <v>80</v>
      </c>
    </row>
    <row r="23" spans="2:2" x14ac:dyDescent="0.25">
      <c r="B23" s="10" t="s">
        <v>81</v>
      </c>
    </row>
    <row r="24" spans="2:2" x14ac:dyDescent="0.25">
      <c r="B24" s="10" t="s">
        <v>82</v>
      </c>
    </row>
    <row r="25" spans="2:2" x14ac:dyDescent="0.25">
      <c r="B25" s="10"/>
    </row>
    <row r="26" spans="2:2" x14ac:dyDescent="0.25">
      <c r="B26" s="10"/>
    </row>
    <row r="27" spans="2:2" x14ac:dyDescent="0.25">
      <c r="B27" s="10"/>
    </row>
    <row r="28" spans="2:2" x14ac:dyDescent="0.25">
      <c r="B28" s="10"/>
    </row>
    <row r="29" spans="2:2" x14ac:dyDescent="0.25">
      <c r="B29" s="10"/>
    </row>
    <row r="30" spans="2:2" x14ac:dyDescent="0.25">
      <c r="B30" s="10"/>
    </row>
    <row r="31" spans="2:2" x14ac:dyDescent="0.25">
      <c r="B31" s="11"/>
    </row>
    <row r="33" spans="2:7" x14ac:dyDescent="0.25">
      <c r="B33" s="6" t="s">
        <v>61</v>
      </c>
    </row>
    <row r="34" spans="2:7" x14ac:dyDescent="0.25">
      <c r="B34" s="17" t="s">
        <v>62</v>
      </c>
    </row>
    <row r="35" spans="2:7" x14ac:dyDescent="0.25">
      <c r="B35" s="10" t="s">
        <v>64</v>
      </c>
    </row>
    <row r="36" spans="2:7" x14ac:dyDescent="0.25">
      <c r="B36" s="10" t="s">
        <v>72</v>
      </c>
    </row>
    <row r="37" spans="2:7" x14ac:dyDescent="0.25">
      <c r="B37" s="11" t="s">
        <v>63</v>
      </c>
    </row>
    <row r="39" spans="2:7" x14ac:dyDescent="0.25">
      <c r="B39" s="6" t="s">
        <v>39</v>
      </c>
      <c r="G39" s="22"/>
    </row>
    <row r="40" spans="2:7" x14ac:dyDescent="0.25">
      <c r="B40" s="17" t="s">
        <v>35</v>
      </c>
    </row>
    <row r="41" spans="2:7" x14ac:dyDescent="0.25">
      <c r="B41" s="10" t="s">
        <v>36</v>
      </c>
    </row>
    <row r="42" spans="2:7" x14ac:dyDescent="0.25">
      <c r="B42" s="23" t="s">
        <v>34</v>
      </c>
    </row>
    <row r="43" spans="2:7" x14ac:dyDescent="0.25">
      <c r="B43" s="23" t="s">
        <v>37</v>
      </c>
    </row>
    <row r="44" spans="2:7" x14ac:dyDescent="0.25">
      <c r="B44" s="10" t="s">
        <v>41</v>
      </c>
    </row>
    <row r="45" spans="2:7" x14ac:dyDescent="0.25">
      <c r="B45" s="11" t="s">
        <v>38</v>
      </c>
    </row>
    <row r="47" spans="2:7" x14ac:dyDescent="0.25">
      <c r="B47" s="6" t="s">
        <v>73</v>
      </c>
    </row>
    <row r="48" spans="2:7" x14ac:dyDescent="0.25">
      <c r="B48" s="47" t="s">
        <v>74</v>
      </c>
    </row>
    <row r="49" spans="2:6" x14ac:dyDescent="0.25">
      <c r="B49" s="11" t="s">
        <v>75</v>
      </c>
    </row>
    <row r="51" spans="2:6" x14ac:dyDescent="0.25">
      <c r="F51" s="22"/>
    </row>
  </sheetData>
  <sheetProtection selectLockedCells="1"/>
  <dataValidations count="2">
    <dataValidation type="list" allowBlank="1" showInputMessage="1" showErrorMessage="1" sqref="B11">
      <formula1>"Ballot (normativ),Ballot DSTU,Kommentierung"</formula1>
    </dataValidation>
    <dataValidation type="list" allowBlank="1" showInputMessage="1" showErrorMessage="1" sqref="B14">
      <formula1>"10%,15%,20%,25%"</formula1>
    </dataValidation>
  </dataValidations>
  <hyperlinks>
    <hyperlink ref="B17" r:id="rId1"/>
  </hyperlinks>
  <pageMargins left="0.7" right="0.7" top="0.78740157499999996" bottom="0.78740157499999996" header="0.3" footer="0.3"/>
  <pageSetup paperSize="9" orientation="portrait" r:id="rId2"/>
  <headerFooter>
    <oddFooter>&amp;L&amp;F&amp;R5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16</vt:i4>
      </vt:variant>
    </vt:vector>
  </HeadingPairs>
  <TitlesOfParts>
    <vt:vector size="21" baseType="lpstr">
      <vt:lpstr>1) Hinweise</vt:lpstr>
      <vt:lpstr>2) Einsender</vt:lpstr>
      <vt:lpstr>3) Abstimmung</vt:lpstr>
      <vt:lpstr>4) Kommentare</vt:lpstr>
      <vt:lpstr>Konfiguration</vt:lpstr>
      <vt:lpstr>Abstimmung</vt:lpstr>
      <vt:lpstr>Ballot_Empfaenger</vt:lpstr>
      <vt:lpstr>Bewertungskategorien</vt:lpstr>
      <vt:lpstr>Bewertungsklassen</vt:lpstr>
      <vt:lpstr>Kommentar_Materialien</vt:lpstr>
      <vt:lpstr>Kommentar_Objekte</vt:lpstr>
      <vt:lpstr>Kommentarphase_Enddatum</vt:lpstr>
      <vt:lpstr>Kommentarphase_Name</vt:lpstr>
      <vt:lpstr>Kommentarphase_typ</vt:lpstr>
      <vt:lpstr>Mitgliedschaft</vt:lpstr>
      <vt:lpstr>Nachname</vt:lpstr>
      <vt:lpstr>Organisation</vt:lpstr>
      <vt:lpstr>Problemklassen</vt:lpstr>
      <vt:lpstr>Quorum</vt:lpstr>
      <vt:lpstr>Titel</vt:lpstr>
      <vt:lpstr>Vorname</vt:lpstr>
    </vt:vector>
  </TitlesOfParts>
  <Company>ELGA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Kommentare für Ballots</dc:title>
  <dc:subject>Kommentare</dc:subject>
  <dc:creator>Dr. Stefan Sabutsch</dc:creator>
  <dc:description>Strukturierte Abgabe von Kommentaren basierend auf dem HL7 Ballot-Modus</dc:description>
  <cp:lastModifiedBy>Sabutsch, Stefan</cp:lastModifiedBy>
  <cp:lastPrinted>2011-08-12T10:13:25Z</cp:lastPrinted>
  <dcterms:created xsi:type="dcterms:W3CDTF">2011-08-04T08:28:06Z</dcterms:created>
  <dcterms:modified xsi:type="dcterms:W3CDTF">2015-09-08T06:50:31Z</dcterms:modified>
  <cp:category>Abstimmungsverfahren (Ballot)</cp:category>
</cp:coreProperties>
</file>