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50" windowWidth="24240" windowHeight="13230"/>
  </bookViews>
  <sheets>
    <sheet name="HL7.at_Dokumentenklassen" sheetId="3" r:id="rId1"/>
  </sheets>
  <calcPr calcId="145621"/>
</workbook>
</file>

<file path=xl/calcChain.xml><?xml version="1.0" encoding="utf-8"?>
<calcChain xmlns="http://schemas.openxmlformats.org/spreadsheetml/2006/main">
  <c r="M95" i="3" l="1"/>
  <c r="L95" i="3"/>
  <c r="M94" i="3"/>
  <c r="L94" i="3"/>
  <c r="M93" i="3"/>
  <c r="L93" i="3"/>
  <c r="M92" i="3"/>
  <c r="L92" i="3"/>
  <c r="M91" i="3"/>
  <c r="L91" i="3"/>
  <c r="M90" i="3"/>
  <c r="L90" i="3"/>
  <c r="M89" i="3"/>
  <c r="L89" i="3"/>
  <c r="M88" i="3"/>
  <c r="L88" i="3"/>
  <c r="M87" i="3"/>
  <c r="L87" i="3"/>
  <c r="M86" i="3"/>
  <c r="L86" i="3"/>
  <c r="M85" i="3"/>
  <c r="L85" i="3"/>
  <c r="M84" i="3"/>
  <c r="L84" i="3"/>
  <c r="M83" i="3"/>
  <c r="L83" i="3"/>
  <c r="M82" i="3"/>
  <c r="L82" i="3"/>
  <c r="M81" i="3"/>
  <c r="L81" i="3"/>
  <c r="M80" i="3"/>
  <c r="L80" i="3"/>
  <c r="M79" i="3"/>
  <c r="L79" i="3"/>
  <c r="M78" i="3"/>
  <c r="L78" i="3"/>
  <c r="M77" i="3"/>
  <c r="L77" i="3"/>
  <c r="M76" i="3"/>
  <c r="L76" i="3"/>
  <c r="M75" i="3"/>
  <c r="L75" i="3"/>
  <c r="M74" i="3"/>
  <c r="L74" i="3"/>
  <c r="M73" i="3"/>
  <c r="L73" i="3"/>
  <c r="M72" i="3"/>
  <c r="L72" i="3"/>
  <c r="M71" i="3"/>
  <c r="L71" i="3"/>
  <c r="M70" i="3"/>
  <c r="L70" i="3"/>
  <c r="M69" i="3"/>
  <c r="L69" i="3"/>
  <c r="M68" i="3"/>
  <c r="L68" i="3"/>
  <c r="M67" i="3"/>
  <c r="L67" i="3"/>
  <c r="M66" i="3"/>
  <c r="L66" i="3"/>
  <c r="M65" i="3"/>
  <c r="L65" i="3"/>
  <c r="M64" i="3"/>
  <c r="L64" i="3"/>
  <c r="M63" i="3"/>
  <c r="L63" i="3"/>
  <c r="M62" i="3"/>
  <c r="L62" i="3"/>
  <c r="M61" i="3"/>
  <c r="L61" i="3"/>
  <c r="M60" i="3"/>
  <c r="L60" i="3"/>
  <c r="M59" i="3"/>
  <c r="L59" i="3"/>
  <c r="M58" i="3"/>
  <c r="L58" i="3"/>
  <c r="M57" i="3"/>
  <c r="L57" i="3"/>
  <c r="M56" i="3"/>
  <c r="L56" i="3"/>
  <c r="M55" i="3"/>
  <c r="L55" i="3"/>
  <c r="M54" i="3"/>
  <c r="L54" i="3"/>
  <c r="M53" i="3"/>
  <c r="L53" i="3"/>
  <c r="M52" i="3"/>
  <c r="L52" i="3"/>
  <c r="M51" i="3"/>
  <c r="L51" i="3"/>
  <c r="M50" i="3"/>
  <c r="L50" i="3"/>
  <c r="M49" i="3"/>
  <c r="L49" i="3"/>
  <c r="M48" i="3"/>
  <c r="L48" i="3"/>
  <c r="M47" i="3"/>
  <c r="L47" i="3"/>
  <c r="M46" i="3"/>
  <c r="L46" i="3"/>
  <c r="M45" i="3"/>
  <c r="L45" i="3"/>
  <c r="M44" i="3"/>
  <c r="L44" i="3"/>
  <c r="M43" i="3"/>
  <c r="L43" i="3"/>
  <c r="M42" i="3"/>
  <c r="L42" i="3"/>
  <c r="M41" i="3"/>
  <c r="L41" i="3"/>
  <c r="M40" i="3"/>
  <c r="L40" i="3"/>
  <c r="M39" i="3"/>
  <c r="L39" i="3"/>
  <c r="M38" i="3"/>
  <c r="L38" i="3"/>
  <c r="M37" i="3"/>
  <c r="L37" i="3"/>
  <c r="M36" i="3"/>
  <c r="L36" i="3"/>
  <c r="M35" i="3"/>
  <c r="L35" i="3"/>
  <c r="M34" i="3"/>
  <c r="L34" i="3"/>
  <c r="M33" i="3"/>
  <c r="L33" i="3"/>
  <c r="M32" i="3"/>
  <c r="L32" i="3"/>
  <c r="M31" i="3"/>
  <c r="L31" i="3"/>
  <c r="M30" i="3"/>
  <c r="L30" i="3"/>
  <c r="M29" i="3"/>
  <c r="L29" i="3"/>
  <c r="L13" i="3" l="1"/>
  <c r="M13" i="3"/>
  <c r="L14" i="3"/>
  <c r="M14" i="3"/>
  <c r="L15" i="3"/>
  <c r="M15" i="3"/>
  <c r="L16" i="3"/>
  <c r="M16" i="3"/>
  <c r="L17" i="3"/>
  <c r="M17" i="3"/>
  <c r="L18" i="3"/>
  <c r="M18" i="3"/>
  <c r="L19" i="3"/>
  <c r="M19" i="3"/>
  <c r="L20" i="3"/>
  <c r="M20" i="3"/>
  <c r="L21" i="3"/>
  <c r="M21" i="3"/>
  <c r="L22" i="3"/>
  <c r="M22" i="3"/>
  <c r="L23" i="3"/>
  <c r="M23" i="3"/>
  <c r="L24" i="3"/>
  <c r="M24" i="3"/>
  <c r="L25" i="3"/>
  <c r="M25" i="3"/>
  <c r="L26" i="3"/>
  <c r="M26" i="3"/>
  <c r="L27" i="3"/>
  <c r="M27" i="3"/>
  <c r="L28" i="3"/>
  <c r="M28" i="3"/>
</calcChain>
</file>

<file path=xl/sharedStrings.xml><?xml version="1.0" encoding="utf-8"?>
<sst xmlns="http://schemas.openxmlformats.org/spreadsheetml/2006/main" count="618" uniqueCount="368">
  <si>
    <t>ELGA Value Set Name</t>
  </si>
  <si>
    <t>Typ</t>
  </si>
  <si>
    <t>Value Set</t>
  </si>
  <si>
    <t>Parent Code System Name</t>
  </si>
  <si>
    <t>LOINC</t>
  </si>
  <si>
    <t>OID Parent Code System</t>
  </si>
  <si>
    <t>2.16.840.1.113883.6.1</t>
  </si>
  <si>
    <t xml:space="preserve">website: </t>
  </si>
  <si>
    <t xml:space="preserve">version: </t>
  </si>
  <si>
    <t>Beschreibung</t>
  </si>
  <si>
    <t>Lvl- Typ</t>
  </si>
  <si>
    <t>Code</t>
  </si>
  <si>
    <t>Display Name</t>
  </si>
  <si>
    <t>Hinweise</t>
  </si>
  <si>
    <t>Relationships</t>
  </si>
  <si>
    <t>0-S</t>
  </si>
  <si>
    <t>18842-5</t>
  </si>
  <si>
    <t>Discharge summarization note</t>
  </si>
  <si>
    <t>Entlassungsbrief</t>
  </si>
  <si>
    <t>1-L</t>
  </si>
  <si>
    <t>11490-0</t>
  </si>
  <si>
    <t>Discharge summarization note (physician)</t>
  </si>
  <si>
    <t>Entlassungsbrief Ärztlich</t>
  </si>
  <si>
    <t>Entlassungsbrief aus stationärer Behandlung (Arzt)</t>
  </si>
  <si>
    <t>34745-0</t>
  </si>
  <si>
    <t>Discharge summarization note (nursing)</t>
  </si>
  <si>
    <t>Entlassungsbrief Pflege</t>
  </si>
  <si>
    <t>Entlassungsbrief aus stationärer Behandlung (Pflege)</t>
  </si>
  <si>
    <t>0-L</t>
  </si>
  <si>
    <t>11502-2</t>
  </si>
  <si>
    <t>Laborbefund</t>
  </si>
  <si>
    <t>18748-4</t>
  </si>
  <si>
    <t>Diagnostic Imaging Report</t>
  </si>
  <si>
    <t>Befund bildgebende Diagnostik</t>
  </si>
  <si>
    <t>Computertomographie-Befund</t>
  </si>
  <si>
    <t>Magnetresonanztomographie-Befund</t>
  </si>
  <si>
    <t>Ultraschall-Befund</t>
  </si>
  <si>
    <t>Nuklearmedizinischer Befund</t>
  </si>
  <si>
    <t>Positronen-Emissions-Tomographie-Befund</t>
  </si>
  <si>
    <t>18745-0</t>
  </si>
  <si>
    <t>Cardiac catheterization study</t>
  </si>
  <si>
    <t>Herzkatheter-Befund</t>
  </si>
  <si>
    <t>Echokardiographie-Befund</t>
  </si>
  <si>
    <t>18782-3</t>
  </si>
  <si>
    <t>Radiology Study observation (narrative)</t>
  </si>
  <si>
    <t>Radiologie-Befund</t>
  </si>
  <si>
    <t>18746-8</t>
  </si>
  <si>
    <t>Colonoscopy study</t>
  </si>
  <si>
    <t>Kolonoskopie-Befund</t>
  </si>
  <si>
    <t>18751-8</t>
  </si>
  <si>
    <t>Endoscopy study</t>
  </si>
  <si>
    <t>Endoskopie-Befund</t>
  </si>
  <si>
    <t>11525-3</t>
  </si>
  <si>
    <t>Geburtshilfliche Ultraschalluntersuchung</t>
  </si>
  <si>
    <t>55113-5</t>
  </si>
  <si>
    <t>Key images Document Radiology</t>
  </si>
  <si>
    <t>KOS Objekte</t>
  </si>
  <si>
    <t>11529-5</t>
  </si>
  <si>
    <t>Surgical pathology study</t>
  </si>
  <si>
    <t>Pathologiebefund</t>
  </si>
  <si>
    <t>Autopsy report</t>
  </si>
  <si>
    <t>18743-5</t>
  </si>
  <si>
    <t>Obduktionsbericht</t>
  </si>
  <si>
    <t>34758-3</t>
  </si>
  <si>
    <t>Privacy policy acknowledgment Document</t>
  </si>
  <si>
    <t>Patienteneinverständniserklärung</t>
  </si>
  <si>
    <t>57016-8</t>
  </si>
  <si>
    <t>Patientenverfügung</t>
  </si>
  <si>
    <t>42348-3</t>
  </si>
  <si>
    <t>Dermatology Consult note</t>
  </si>
  <si>
    <t>Gastroenterology Consult note</t>
  </si>
  <si>
    <t>Mikrobiologie</t>
  </si>
  <si>
    <t>18725-2</t>
  </si>
  <si>
    <t>Microbiology studies</t>
  </si>
  <si>
    <t>Facharztbefund/Fachambulanzbefund</t>
  </si>
  <si>
    <t>Pflegesituationsbericht</t>
  </si>
  <si>
    <t>52471-0</t>
  </si>
  <si>
    <t>Medications</t>
  </si>
  <si>
    <t>Medikation</t>
  </si>
  <si>
    <t>Dokumente der e-Medikation</t>
  </si>
  <si>
    <t>57833-6</t>
  </si>
  <si>
    <t>Rezept</t>
  </si>
  <si>
    <t>60593-1</t>
  </si>
  <si>
    <t>Abgabe</t>
  </si>
  <si>
    <t>56445-0</t>
  </si>
  <si>
    <t>Medication summary Document</t>
  </si>
  <si>
    <t>Medikationsliste</t>
  </si>
  <si>
    <t>61356-2</t>
  </si>
  <si>
    <t>Pharmazeutische Empfehlung</t>
  </si>
  <si>
    <t>Deutsche Sprachvariante</t>
  </si>
  <si>
    <t>Advance directives (narrative)</t>
  </si>
  <si>
    <t>28651-8</t>
  </si>
  <si>
    <t>51845-6</t>
  </si>
  <si>
    <t>33720-4</t>
  </si>
  <si>
    <t>Blood bank consult</t>
  </si>
  <si>
    <t>34099-2</t>
  </si>
  <si>
    <t>Cardiology Consult note</t>
  </si>
  <si>
    <t>34760-9</t>
  </si>
  <si>
    <t>Diabetology Consult note</t>
  </si>
  <si>
    <t>34879-7</t>
  </si>
  <si>
    <t>Endocrinology Consult note</t>
  </si>
  <si>
    <t>34761-7</t>
  </si>
  <si>
    <t>34764-1</t>
  </si>
  <si>
    <t>General medicine Consult note</t>
  </si>
  <si>
    <t>34776-5</t>
  </si>
  <si>
    <t>Geriatric medicine Consult note</t>
  </si>
  <si>
    <t>34779-9</t>
  </si>
  <si>
    <t>Hematology+Medical Oncology Consult note</t>
  </si>
  <si>
    <t>34781-5</t>
  </si>
  <si>
    <t>Infectious disease Consult note</t>
  </si>
  <si>
    <t>34795-5</t>
  </si>
  <si>
    <t>Nephrology Consult note</t>
  </si>
  <si>
    <t>34798-9</t>
  </si>
  <si>
    <t>Neurological surgery Consult note</t>
  </si>
  <si>
    <t>34797-1</t>
  </si>
  <si>
    <t>Neurology Consult note</t>
  </si>
  <si>
    <t>34800-3</t>
  </si>
  <si>
    <t>Nutrition and dietetics Consult note</t>
  </si>
  <si>
    <t>34777-3</t>
  </si>
  <si>
    <t>Obstetrics and Gynecology Consult note</t>
  </si>
  <si>
    <t>34803-7</t>
  </si>
  <si>
    <t>Occupational medicine Consult note</t>
  </si>
  <si>
    <t>34855-7</t>
  </si>
  <si>
    <t>Occupational therapy Consult note</t>
  </si>
  <si>
    <t>34805-2</t>
  </si>
  <si>
    <t>Oncology Consult note</t>
  </si>
  <si>
    <t>34807-8</t>
  </si>
  <si>
    <t>Ophthalmology Consult note</t>
  </si>
  <si>
    <t>34810-2</t>
  </si>
  <si>
    <t>Optometry Consult note</t>
  </si>
  <si>
    <t>34812-8</t>
  </si>
  <si>
    <t>Oral and Maxillofacial Surgery Consult note</t>
  </si>
  <si>
    <t>34814-4</t>
  </si>
  <si>
    <t>Orthopaedic surgery Consult note</t>
  </si>
  <si>
    <t>34816-9</t>
  </si>
  <si>
    <t>Otolaryngology Consult note</t>
  </si>
  <si>
    <t>34822-7</t>
  </si>
  <si>
    <t>Physical medicine and rehabilitation Consult note</t>
  </si>
  <si>
    <t>Physical therapy Consult note</t>
  </si>
  <si>
    <t>34826-8</t>
  </si>
  <si>
    <t>Plastic surgery Consult note</t>
  </si>
  <si>
    <t>34788-0</t>
  </si>
  <si>
    <t>Psychiatry Consult note</t>
  </si>
  <si>
    <t>34791-4</t>
  </si>
  <si>
    <t>Psychology Consult note</t>
  </si>
  <si>
    <t>34103-2</t>
  </si>
  <si>
    <t>Pulmonary Consult note</t>
  </si>
  <si>
    <t>34831-8</t>
  </si>
  <si>
    <t>Radiation oncology Consult note</t>
  </si>
  <si>
    <t>34839-1</t>
  </si>
  <si>
    <t>Rheumatology Consult note</t>
  </si>
  <si>
    <t>34841-7</t>
  </si>
  <si>
    <t>Social work Consult note</t>
  </si>
  <si>
    <t>34845-8</t>
  </si>
  <si>
    <t>Speech-language pathology+Audiology Consult note</t>
  </si>
  <si>
    <t>34847-4</t>
  </si>
  <si>
    <t>Surgery Consult note</t>
  </si>
  <si>
    <t>34849-0</t>
  </si>
  <si>
    <t>Thoracic surgery Consult note</t>
  </si>
  <si>
    <t>34851-6</t>
  </si>
  <si>
    <t>Urology Consult note</t>
  </si>
  <si>
    <t>34853-2</t>
  </si>
  <si>
    <t>Vascular surgery Consult note</t>
  </si>
  <si>
    <t>Die genaue Policy muss über eine OID referenziert werden</t>
  </si>
  <si>
    <t>&lt;/conceptList&gt;&lt;/valueSet&gt;</t>
  </si>
  <si>
    <t>Heart US</t>
  </si>
  <si>
    <t>42148-7</t>
  </si>
  <si>
    <t>Unspecified body region PET</t>
  </si>
  <si>
    <t>44136-0</t>
  </si>
  <si>
    <t>Unspecified body region Scan</t>
  </si>
  <si>
    <t>49118-3</t>
  </si>
  <si>
    <t>Unspecified body region US</t>
  </si>
  <si>
    <t>25061-3</t>
  </si>
  <si>
    <t>Unspecified body region MRI</t>
  </si>
  <si>
    <t>25056-3</t>
  </si>
  <si>
    <t>Unspecified body region CT</t>
  </si>
  <si>
    <t>25045-6</t>
  </si>
  <si>
    <t>Anwendungsbeschreibung</t>
  </si>
  <si>
    <t>erweitertes Import-Format</t>
  </si>
  <si>
    <t>IHE SVS Format</t>
  </si>
  <si>
    <t>Gültig ab:</t>
  </si>
  <si>
    <t>http://www.loinc.org</t>
  </si>
  <si>
    <t>OID</t>
  </si>
  <si>
    <t>Differenzierung über ServiceEvent</t>
  </si>
  <si>
    <t>Nurse Transfer Note</t>
  </si>
  <si>
    <t xml:space="preserve">Outpatient Consult note </t>
  </si>
  <si>
    <t>Dermatologiebefund</t>
  </si>
  <si>
    <t>Allgemeiner Facharztbefund</t>
  </si>
  <si>
    <t>Spezialisierbar über Fachrichtung</t>
  </si>
  <si>
    <t>Gastroenterologiebefund</t>
  </si>
  <si>
    <t>Augenbefund</t>
  </si>
  <si>
    <t xml:space="preserve">This is a set of document classes and LOINC-Codes valid in AUSTRIA for CDA and XDS Metadata. 
The top most level 0 contains the root-document classes for ELGA documents (also assigend to  XDSMetadata.ClassCode).
The hierarchie level 1 contains specialities of the root-document classes, which could be transferred to the registry,  using XDSMetadata.TypeCode. For the field ClinicalDocument.Code (CDA), it is preferred to use the most specialised code applicable (leaf elements, lowest level).
The documents title is displayed via the Stylesheet (see "Hinweise")
</t>
  </si>
  <si>
    <r>
      <t xml:space="preserve">Liste der für </t>
    </r>
    <r>
      <rPr>
        <b/>
        <i/>
        <sz val="10"/>
        <rFont val="Arial"/>
        <family val="2"/>
      </rPr>
      <t>ÖSTERREICH</t>
    </r>
    <r>
      <rPr>
        <i/>
        <sz val="10"/>
        <rFont val="Arial"/>
        <family val="2"/>
      </rPr>
      <t xml:space="preserve"> gültigen Dokumentklassen und ihrer LOINC-Codes für CDA und die XDS-Metadaten. 
Die oberste Hierarchieebene 0 umfasst die Hauptdokumentenklassen für ELGA Dokumente, diese ist auch in den XDSMetadaten.ClassCode zu übertragen. 
Die Hierarchiebene 1 enthält die Spezialisierungen der Hauptdokumentenklassen, sie können in den XDSMetadaten.TypeCode an die Registry übermittelt werden. Im Element ClinicalDocument.Code (CDA) werden bevorzugt die spezialisierten Codes der Blattebene (unterste Ebene, Dokumententyp) verwendet. 
Der Titel eines Dokumentes wird im Dokument über das Stylesheet angezeigt (siehe Hinweise)</t>
    </r>
  </si>
  <si>
    <t>OP-Bericht</t>
  </si>
  <si>
    <t>Ergotherapie</t>
  </si>
  <si>
    <t>Logopädie / Logotherapie</t>
  </si>
  <si>
    <t>Sozialarbeiter und Sozialpädagogen</t>
  </si>
  <si>
    <t>Psychologie</t>
  </si>
  <si>
    <t>Diätologie</t>
  </si>
  <si>
    <t>Pediatric surgery Note</t>
  </si>
  <si>
    <t>Kardiologiebefund</t>
  </si>
  <si>
    <t>Diabetologischer Befund</t>
  </si>
  <si>
    <t>Endokrinologiebefund</t>
  </si>
  <si>
    <t>Allgemeinmedizinischer Befund</t>
  </si>
  <si>
    <t>Geriatriebefund</t>
  </si>
  <si>
    <t>Infektiologiebefund</t>
  </si>
  <si>
    <t>Neurochirurgischer Befund</t>
  </si>
  <si>
    <t>Nephrologischer befund</t>
  </si>
  <si>
    <t>Neurologischer Befund</t>
  </si>
  <si>
    <t>Arbeitsmedizinischer Befund</t>
  </si>
  <si>
    <t>Onkologiebefund</t>
  </si>
  <si>
    <t>Mund-, Kiefer- und Gesichtschirurgischer Befund</t>
  </si>
  <si>
    <t>Gefäßchirurgischer Befund</t>
  </si>
  <si>
    <t>Urologischer Befund</t>
  </si>
  <si>
    <t>Chirurgischer Befund</t>
  </si>
  <si>
    <t>Thoraxchirurgischer Befund</t>
  </si>
  <si>
    <t>Rheumatologischer Befund</t>
  </si>
  <si>
    <t>Physikalisch-Medizinischer Befund</t>
  </si>
  <si>
    <t>Plastisch-Chirurgischer Befund</t>
  </si>
  <si>
    <t>Psychiatrischer Befund</t>
  </si>
  <si>
    <t>Pulmologischer Befund</t>
  </si>
  <si>
    <t>Strahlentherapeutisch-Radioonkologischer Befund</t>
  </si>
  <si>
    <t>HNO-Befund</t>
  </si>
  <si>
    <t>Kinder- und Jugendchirurgischer Befund</t>
  </si>
  <si>
    <t>2.16.840.1.113883.6.2</t>
  </si>
  <si>
    <t>2.16.840.1.113883.6.3</t>
  </si>
  <si>
    <t>2.16.840.1.113883.6.4</t>
  </si>
  <si>
    <t>2.16.840.1.113883.6.5</t>
  </si>
  <si>
    <t>2.16.840.1.113883.6.6</t>
  </si>
  <si>
    <t>2.16.840.1.113883.6.7</t>
  </si>
  <si>
    <t>2.16.840.1.113883.6.8</t>
  </si>
  <si>
    <t>2.16.840.1.113883.6.9</t>
  </si>
  <si>
    <t>2.16.840.1.113883.6.10</t>
  </si>
  <si>
    <t>2.16.840.1.113883.6.11</t>
  </si>
  <si>
    <t>2.16.840.1.113883.6.12</t>
  </si>
  <si>
    <t>2.16.840.1.113883.6.13</t>
  </si>
  <si>
    <t>2.16.840.1.113883.6.14</t>
  </si>
  <si>
    <t>2.16.840.1.113883.6.15</t>
  </si>
  <si>
    <t>2.16.840.1.113883.6.16</t>
  </si>
  <si>
    <t>2.16.840.1.113883.6.17</t>
  </si>
  <si>
    <t>2.16.840.1.113883.6.18</t>
  </si>
  <si>
    <t>2.16.840.1.113883.6.19</t>
  </si>
  <si>
    <t>2.16.840.1.113883.6.20</t>
  </si>
  <si>
    <t>2.16.840.1.113883.6.21</t>
  </si>
  <si>
    <t>2.16.840.1.113883.6.22</t>
  </si>
  <si>
    <t>2.16.840.1.113883.6.24</t>
  </si>
  <si>
    <t>2.16.840.1.113883.6.26</t>
  </si>
  <si>
    <t>2.16.840.1.113883.6.27</t>
  </si>
  <si>
    <t>2.16.840.1.113883.6.28</t>
  </si>
  <si>
    <t>2.16.840.1.113883.6.29</t>
  </si>
  <si>
    <t>2.16.840.1.113883.6.30</t>
  </si>
  <si>
    <t>2.16.840.1.113883.6.31</t>
  </si>
  <si>
    <t>2.16.840.1.113883.6.32</t>
  </si>
  <si>
    <t>2.16.840.1.113883.6.33</t>
  </si>
  <si>
    <t>Prescription for eyewear</t>
  </si>
  <si>
    <t>Verordnung für Brillen</t>
  </si>
  <si>
    <t>Prescription for medical equipment or product</t>
  </si>
  <si>
    <t>Nichtmedikamentöse Verordnungen (Allgemein)</t>
  </si>
  <si>
    <t>Brillenverordnung</t>
  </si>
  <si>
    <t>Für direkt aus der Mikrobiologie erstellte Befunde</t>
  </si>
  <si>
    <t xml:space="preserve">Pflegedokumentation </t>
  </si>
  <si>
    <t>Verordnung von Heilbehelfen und Hilfsmitteln</t>
  </si>
  <si>
    <t>Orthopädischer/Orthopädisch-Chirurgischer Befund</t>
  </si>
  <si>
    <t>Physiotherapie</t>
  </si>
  <si>
    <t>Neonatal care report</t>
  </si>
  <si>
    <t>HL7-at_XDS-Dokumentenklassen</t>
  </si>
  <si>
    <t>Mund-, Kiefer- und Gesichtschirurge</t>
  </si>
  <si>
    <t>Strahlentherapie-Radioonkologie</t>
  </si>
  <si>
    <t>Thoraxchirurgie</t>
  </si>
  <si>
    <t>Urologie</t>
  </si>
  <si>
    <t>Allgemeinmedizin</t>
  </si>
  <si>
    <t>Arbeitsmedizin</t>
  </si>
  <si>
    <t>Augenheilkunde</t>
  </si>
  <si>
    <t>Chirurgie</t>
  </si>
  <si>
    <t>Dermatologie</t>
  </si>
  <si>
    <t>Diabetologie</t>
  </si>
  <si>
    <t>Endokrinologie</t>
  </si>
  <si>
    <t>Gastroenterologie</t>
  </si>
  <si>
    <t>Gefäßchirurgie</t>
  </si>
  <si>
    <t>Gynäkologie und Geburtshilfe</t>
  </si>
  <si>
    <t>Hals-Nasen-Ohrenheilkunde</t>
  </si>
  <si>
    <t>Infektiologie</t>
  </si>
  <si>
    <t>Kardiologie</t>
  </si>
  <si>
    <t>Kinder- und Jugendchirurgie</t>
  </si>
  <si>
    <t>Nephrologie</t>
  </si>
  <si>
    <t>Neurochirurgie</t>
  </si>
  <si>
    <t>Neurologie</t>
  </si>
  <si>
    <t>Onkologie</t>
  </si>
  <si>
    <t>Orthopädie/Orthopädie-Chirurgie</t>
  </si>
  <si>
    <t>Physikalische Medizin</t>
  </si>
  <si>
    <t>Plastische Chirurgie</t>
  </si>
  <si>
    <t>Psychiatrie</t>
  </si>
  <si>
    <t>Pulmologie</t>
  </si>
  <si>
    <t>Rheumatologie</t>
  </si>
  <si>
    <t>Beachtliche und verbindliche Patientenverfügungen</t>
  </si>
  <si>
    <t>Hebammen</t>
  </si>
  <si>
    <t>Optometrie</t>
  </si>
  <si>
    <t>Einverständnis / Zustimmung des Patienten (Datenverwendung, Aufklärung etc.)</t>
  </si>
  <si>
    <t>Sozialpädagogischer Bericht</t>
  </si>
  <si>
    <t>Diätologie-Bericht</t>
  </si>
  <si>
    <t>Physiotherapiebericht</t>
  </si>
  <si>
    <t>Psychologischer Bericht</t>
  </si>
  <si>
    <t>Logopädischer Bericht</t>
  </si>
  <si>
    <t>Ergotherapeutischer Bericht</t>
  </si>
  <si>
    <t>Optometrischer Bericht</t>
  </si>
  <si>
    <t>Obduktionsbefund</t>
  </si>
  <si>
    <t>Mikrobiologie-Befund</t>
  </si>
  <si>
    <t>Wound care management Note</t>
  </si>
  <si>
    <t>Wunddokumentation</t>
  </si>
  <si>
    <t>Geriatrie / Akutgeriatrie</t>
  </si>
  <si>
    <t xml:space="preserve">Blutgruppenserologie und Transfusionsmedizin
</t>
  </si>
  <si>
    <t>Immunhämatologischer Befund</t>
  </si>
  <si>
    <t>Dialysis records</t>
  </si>
  <si>
    <t>Dialyse</t>
  </si>
  <si>
    <t>Dialysebericht</t>
  </si>
  <si>
    <t>Cancer event report</t>
  </si>
  <si>
    <t>Krebsregistermeldung</t>
  </si>
  <si>
    <t>Admission request Document</t>
  </si>
  <si>
    <t>Einweisungsbericht</t>
  </si>
  <si>
    <t>Einweisung in stationäre Einrichtung</t>
  </si>
  <si>
    <t>Patient transportation request Document</t>
  </si>
  <si>
    <t>Anforderung für Patiententransport</t>
  </si>
  <si>
    <t>EKG-Bericht</t>
  </si>
  <si>
    <t>Cardiac catheterization report</t>
  </si>
  <si>
    <t>Herzkatheterbericht</t>
  </si>
  <si>
    <t>Provider orders</t>
  </si>
  <si>
    <t>Anforderung / Auftrag</t>
  </si>
  <si>
    <t>EKG study</t>
  </si>
  <si>
    <t>Genaue Unterscheidung im Dokument (Level 3)</t>
  </si>
  <si>
    <t>Anforderung / Auftrag (allgemein)</t>
  </si>
  <si>
    <t>Gynäkologie-Befund</t>
  </si>
  <si>
    <t>57057-2</t>
  </si>
  <si>
    <t>Labor and delivery summary note</t>
  </si>
  <si>
    <t>Geburtsbericht (ärztlich)</t>
  </si>
  <si>
    <t>Geburtshilfe</t>
  </si>
  <si>
    <t>Geburtsbericht (Hebamme)</t>
  </si>
  <si>
    <t>Laboratory report</t>
  </si>
  <si>
    <t>Hämatologie-Befund</t>
  </si>
  <si>
    <t>Hämatologie</t>
  </si>
  <si>
    <t>Für Hämatologie incl. der hämatologischen Onkologie</t>
  </si>
  <si>
    <t>Prescription list</t>
  </si>
  <si>
    <t>Medication dispensed.extended Document</t>
  </si>
  <si>
    <t>Medication pharmaceutical advice.extended Document</t>
  </si>
  <si>
    <t>Pharmazeutische Empfehlung (Korrekturmeldung)</t>
  </si>
  <si>
    <t>US Pelvis and Fetus for pregnancy</t>
  </si>
  <si>
    <t>68818-4</t>
  </si>
  <si>
    <t xml:space="preserve">Pediatrics Note </t>
  </si>
  <si>
    <t>Pädiatrischer Befund</t>
  </si>
  <si>
    <t>11488-4</t>
  </si>
  <si>
    <t>Consult note</t>
  </si>
  <si>
    <t>Befund</t>
  </si>
  <si>
    <t>Verwendung nicht empfohlen. Befund ohne nähere Einschränkung, für nicht andernorts spezifizierte Dokumente oder Dokumente, für die NOCH kein spezifischer Code existiert.</t>
  </si>
  <si>
    <t>11504-8</t>
  </si>
  <si>
    <t>Provider-unspecified Operation note</t>
  </si>
  <si>
    <t>64288-4</t>
  </si>
  <si>
    <t>57829-4</t>
  </si>
  <si>
    <t>46215-0</t>
  </si>
  <si>
    <t>34824-3</t>
  </si>
  <si>
    <t>59268-3</t>
  </si>
  <si>
    <t>29749-9</t>
  </si>
  <si>
    <t>72134-0</t>
  </si>
  <si>
    <t>57830-2</t>
  </si>
  <si>
    <t>57834-4</t>
  </si>
  <si>
    <t>11524-6</t>
  </si>
  <si>
    <t>46209-3</t>
  </si>
  <si>
    <t>68881-2</t>
  </si>
  <si>
    <t xml:space="preserve">1.2.40.0.34.10.86 </t>
  </si>
  <si>
    <t>1</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</si>
</sst>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i/>
      <sz val="10"/>
      <name val="Arial"/>
      <family val="2"/>
    </font>
    <font>
      <sz val="10"/>
      <name val="Arial"/>
      <family val="2"/>
    </font>
    <font>
      <u/>
      <sz val="10"/>
      <color theme="10"/>
      <name val="Arial"/>
      <family val="2"/>
    </font>
    <font>
      <sz val="11"/>
      <color indexed="8"/>
      <name val="Calibri"/>
      <family val="2"/>
    </font>
    <font>
      <u/>
      <sz val="11"/>
      <color indexed="12"/>
      <name val="Calibri"/>
      <family val="2"/>
    </font>
    <font>
      <u/>
      <sz val="11"/>
      <color theme="10"/>
      <name val="Calibri"/>
      <family val="2"/>
    </font>
    <font>
      <sz val="11"/>
      <color indexed="9"/>
      <name val="Calibri"/>
      <family val="2"/>
    </font>
    <font>
      <u/>
      <sz val="10"/>
      <color indexed="12"/>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u/>
      <sz val="10"/>
      <color theme="10"/>
      <name val="Arial"/>
      <family val="2"/>
    </font>
    <font>
      <u/>
      <sz val="11"/>
      <color theme="10"/>
      <name val="Calibri"/>
      <family val="2"/>
      <scheme val="minor"/>
    </font>
    <font>
      <sz val="10"/>
      <color indexed="8"/>
      <name val="Arial"/>
      <family val="2"/>
    </font>
    <font>
      <b/>
      <i/>
      <sz val="10"/>
      <name val="Arial"/>
      <family val="2"/>
    </font>
  </fonts>
  <fills count="4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42"/>
        <bgColor indexed="27"/>
      </patternFill>
    </fill>
    <fill>
      <patternFill patternType="solid">
        <fgColor indexed="44"/>
        <bgColor indexed="31"/>
      </patternFill>
    </fill>
    <fill>
      <patternFill patternType="solid">
        <fgColor indexed="62"/>
        <bgColor indexed="56"/>
      </patternFill>
    </fill>
    <fill>
      <patternFill patternType="solid">
        <fgColor indexed="57"/>
        <bgColor indexed="38"/>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906">
    <xf numFmtId="0" fontId="0" fillId="0" borderId="0"/>
    <xf numFmtId="0" fontId="7" fillId="0" borderId="0" applyNumberFormat="0" applyFill="0" applyBorder="0" applyAlignment="0" applyProtection="0"/>
    <xf numFmtId="0" fontId="8" fillId="4" borderId="0" applyNumberFormat="0" applyBorder="0" applyAlignment="0" applyProtection="0"/>
    <xf numFmtId="0" fontId="8" fillId="5" borderId="0" applyNumberFormat="0" applyBorder="0" applyAlignment="0" applyProtection="0"/>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1" fillId="6" borderId="0" applyNumberFormat="0" applyBorder="0" applyAlignment="0" applyProtection="0"/>
    <xf numFmtId="0" fontId="11" fillId="7" borderId="0" applyNumberFormat="0" applyBorder="0" applyAlignment="0" applyProtection="0"/>
    <xf numFmtId="0" fontId="12" fillId="0" borderId="0" applyNumberFormat="0" applyFill="0" applyBorder="0" applyAlignment="0" applyProtection="0">
      <alignment vertical="top"/>
      <protection locked="0"/>
    </xf>
    <xf numFmtId="0" fontId="6"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6" fillId="0" borderId="0"/>
    <xf numFmtId="0" fontId="8" fillId="0" borderId="0"/>
    <xf numFmtId="0" fontId="8" fillId="0" borderId="0"/>
    <xf numFmtId="0" fontId="8" fillId="0" borderId="0"/>
    <xf numFmtId="0" fontId="8" fillId="0" borderId="0"/>
    <xf numFmtId="0" fontId="8"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applyNumberFormat="0" applyFill="0" applyBorder="0" applyAlignment="0" applyProtection="0"/>
    <xf numFmtId="0" fontId="14" fillId="0" borderId="13" applyNumberFormat="0" applyFill="0" applyAlignment="0" applyProtection="0"/>
    <xf numFmtId="0" fontId="15" fillId="0" borderId="14" applyNumberFormat="0" applyFill="0" applyAlignment="0" applyProtection="0"/>
    <xf numFmtId="0" fontId="16" fillId="0" borderId="15" applyNumberFormat="0" applyFill="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9" borderId="0" applyNumberFormat="0" applyBorder="0" applyAlignment="0" applyProtection="0"/>
    <xf numFmtId="0" fontId="19" fillId="10" borderId="0" applyNumberFormat="0" applyBorder="0" applyAlignment="0" applyProtection="0"/>
    <xf numFmtId="0" fontId="20" fillId="11" borderId="16" applyNumberFormat="0" applyAlignment="0" applyProtection="0"/>
    <xf numFmtId="0" fontId="21" fillId="12" borderId="17" applyNumberFormat="0" applyAlignment="0" applyProtection="0"/>
    <xf numFmtId="0" fontId="22" fillId="12" borderId="16" applyNumberFormat="0" applyAlignment="0" applyProtection="0"/>
    <xf numFmtId="0" fontId="23" fillId="0" borderId="18" applyNumberFormat="0" applyFill="0" applyAlignment="0" applyProtection="0"/>
    <xf numFmtId="0" fontId="24" fillId="13" borderId="19"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21" applyNumberFormat="0" applyFill="0" applyAlignment="0" applyProtection="0"/>
    <xf numFmtId="0" fontId="28"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8" fillId="34" borderId="0" applyNumberFormat="0" applyBorder="0" applyAlignment="0" applyProtection="0"/>
    <xf numFmtId="0" fontId="28"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8" fillId="38" borderId="0" applyNumberFormat="0" applyBorder="0" applyAlignment="0" applyProtection="0"/>
    <xf numFmtId="0" fontId="2" fillId="0" borderId="0"/>
    <xf numFmtId="0" fontId="2" fillId="14" borderId="20" applyNumberFormat="0" applyFont="0" applyAlignment="0" applyProtection="0"/>
    <xf numFmtId="0" fontId="3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29" fillId="0" borderId="0"/>
    <xf numFmtId="0" fontId="1" fillId="0" borderId="0"/>
  </cellStyleXfs>
  <cellXfs count="53">
    <xf numFmtId="0" fontId="0" fillId="0" borderId="0" xfId="0"/>
    <xf numFmtId="0" fontId="5" fillId="2" borderId="1" xfId="0" applyFont="1" applyFill="1" applyBorder="1" applyAlignment="1">
      <alignment vertical="top"/>
    </xf>
    <xf numFmtId="0" fontId="5" fillId="2" borderId="2" xfId="0" applyFont="1" applyFill="1" applyBorder="1" applyAlignment="1">
      <alignment vertical="top"/>
    </xf>
    <xf numFmtId="0" fontId="5" fillId="2" borderId="3" xfId="0" applyFont="1" applyFill="1" applyBorder="1" applyAlignment="1">
      <alignment vertical="top"/>
    </xf>
    <xf numFmtId="0" fontId="6" fillId="0" borderId="0" xfId="0" applyFont="1" applyAlignment="1">
      <alignment vertical="top"/>
    </xf>
    <xf numFmtId="0" fontId="4" fillId="2" borderId="4" xfId="0" applyFont="1" applyFill="1" applyBorder="1" applyAlignment="1">
      <alignment vertical="top"/>
    </xf>
    <xf numFmtId="0" fontId="4" fillId="2" borderId="5" xfId="0" applyFont="1" applyFill="1" applyBorder="1" applyAlignment="1">
      <alignment vertical="top"/>
    </xf>
    <xf numFmtId="0" fontId="5" fillId="2" borderId="6" xfId="0" applyFont="1" applyFill="1" applyBorder="1" applyAlignment="1">
      <alignment vertical="top"/>
    </xf>
    <xf numFmtId="0" fontId="5" fillId="2" borderId="7" xfId="0" applyFont="1" applyFill="1" applyBorder="1" applyAlignment="1">
      <alignment vertical="top"/>
    </xf>
    <xf numFmtId="0" fontId="5" fillId="2" borderId="8" xfId="0" applyFont="1" applyFill="1" applyBorder="1" applyAlignment="1">
      <alignment vertical="top"/>
    </xf>
    <xf numFmtId="0" fontId="4" fillId="0" borderId="5" xfId="0" applyFont="1" applyBorder="1" applyAlignment="1">
      <alignment vertical="top"/>
    </xf>
    <xf numFmtId="0" fontId="4" fillId="0" borderId="9" xfId="0" applyFont="1" applyBorder="1" applyAlignment="1">
      <alignment vertical="top"/>
    </xf>
    <xf numFmtId="0" fontId="6" fillId="0" borderId="9" xfId="0" applyFont="1" applyBorder="1" applyAlignment="1">
      <alignment vertical="top"/>
    </xf>
    <xf numFmtId="0" fontId="6" fillId="0" borderId="10" xfId="0" applyFont="1" applyBorder="1" applyAlignment="1">
      <alignment vertical="top"/>
    </xf>
    <xf numFmtId="0" fontId="4" fillId="0" borderId="12" xfId="0" applyFont="1" applyFill="1" applyBorder="1" applyAlignment="1">
      <alignment horizontal="left" vertical="top" wrapText="1"/>
    </xf>
    <xf numFmtId="0" fontId="4" fillId="0" borderId="11" xfId="0" applyFont="1" applyFill="1" applyBorder="1" applyAlignment="1">
      <alignment horizontal="right" vertical="top" wrapText="1"/>
    </xf>
    <xf numFmtId="0" fontId="6" fillId="0" borderId="0" xfId="0" applyFont="1" applyFill="1" applyAlignment="1">
      <alignment vertical="top"/>
    </xf>
    <xf numFmtId="0" fontId="4" fillId="3" borderId="1" xfId="0" applyFont="1" applyFill="1" applyBorder="1" applyAlignment="1">
      <alignment vertical="top" wrapText="1"/>
    </xf>
    <xf numFmtId="0" fontId="4" fillId="2" borderId="4" xfId="0" applyFont="1" applyFill="1" applyBorder="1" applyAlignment="1">
      <alignment horizontal="center" vertical="top" wrapText="1"/>
    </xf>
    <xf numFmtId="0" fontId="4" fillId="2" borderId="4" xfId="0" applyFont="1" applyFill="1" applyBorder="1" applyAlignment="1">
      <alignment vertical="top" wrapText="1"/>
    </xf>
    <xf numFmtId="0" fontId="6" fillId="0" borderId="4" xfId="0" applyFont="1" applyBorder="1" applyAlignment="1">
      <alignment vertical="top" wrapText="1"/>
    </xf>
    <xf numFmtId="0" fontId="6" fillId="0" borderId="0" xfId="0" applyFont="1" applyAlignment="1">
      <alignment vertical="top" wrapText="1"/>
    </xf>
    <xf numFmtId="0" fontId="6" fillId="39" borderId="4" xfId="0" applyFont="1" applyFill="1" applyBorder="1" applyAlignment="1">
      <alignment vertical="top" wrapText="1"/>
    </xf>
    <xf numFmtId="0" fontId="30" fillId="2" borderId="1" xfId="1" applyFont="1" applyFill="1" applyBorder="1" applyAlignment="1">
      <alignment vertical="top"/>
    </xf>
    <xf numFmtId="0" fontId="5" fillId="2" borderId="1"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16" fontId="5" fillId="0" borderId="1" xfId="0" quotePrefix="1" applyNumberFormat="1" applyFont="1" applyBorder="1" applyAlignment="1">
      <alignment horizontal="left" vertical="top"/>
    </xf>
    <xf numFmtId="16" fontId="5" fillId="0" borderId="2" xfId="0" quotePrefix="1" applyNumberFormat="1" applyFont="1" applyBorder="1" applyAlignment="1">
      <alignment horizontal="left" vertical="top"/>
    </xf>
    <xf numFmtId="16" fontId="5" fillId="0" borderId="3" xfId="0" quotePrefix="1" applyNumberFormat="1" applyFont="1" applyBorder="1" applyAlignment="1">
      <alignment horizontal="left" vertical="top"/>
    </xf>
    <xf numFmtId="0" fontId="7" fillId="0" borderId="1" xfId="1" applyBorder="1" applyAlignment="1">
      <alignment horizontal="left" vertical="top"/>
    </xf>
    <xf numFmtId="0" fontId="7" fillId="0" borderId="2" xfId="1" applyBorder="1" applyAlignment="1">
      <alignment horizontal="left" vertical="top"/>
    </xf>
    <xf numFmtId="0" fontId="7" fillId="0" borderId="3" xfId="1" applyBorder="1" applyAlignment="1">
      <alignment horizontal="left" vertical="top"/>
    </xf>
    <xf numFmtId="14" fontId="5" fillId="0" borderId="1" xfId="0" quotePrefix="1" applyNumberFormat="1" applyFont="1" applyBorder="1" applyAlignment="1">
      <alignment horizontal="left" vertical="top"/>
    </xf>
    <xf numFmtId="14" fontId="5" fillId="0" borderId="2" xfId="0" quotePrefix="1" applyNumberFormat="1" applyFont="1" applyBorder="1" applyAlignment="1">
      <alignment horizontal="left" vertical="top"/>
    </xf>
    <xf numFmtId="14" fontId="5" fillId="0" borderId="3" xfId="0" quotePrefix="1" applyNumberFormat="1" applyFont="1" applyBorder="1" applyAlignment="1">
      <alignment horizontal="left" vertical="top"/>
    </xf>
    <xf numFmtId="0" fontId="4" fillId="0" borderId="4" xfId="52" applyFont="1" applyFill="1" applyBorder="1" applyAlignment="1">
      <alignment horizontal="center" vertical="top"/>
    </xf>
    <xf numFmtId="0" fontId="4" fillId="0" borderId="4" xfId="52" applyFont="1" applyFill="1" applyBorder="1" applyAlignment="1">
      <alignment vertical="top" wrapText="1"/>
    </xf>
    <xf numFmtId="0" fontId="4" fillId="0" borderId="4" xfId="52" applyNumberFormat="1" applyFont="1" applyFill="1" applyBorder="1" applyAlignment="1">
      <alignment horizontal="left" vertical="top" wrapText="1"/>
    </xf>
    <xf numFmtId="0" fontId="4" fillId="0" borderId="4" xfId="52" applyNumberFormat="1" applyFont="1" applyFill="1" applyBorder="1" applyAlignment="1">
      <alignment horizontal="left" vertical="top"/>
    </xf>
    <xf numFmtId="0" fontId="4" fillId="0" borderId="0" xfId="0" applyFont="1" applyFill="1" applyAlignment="1">
      <alignment vertical="top"/>
    </xf>
    <xf numFmtId="0" fontId="6" fillId="0" borderId="4" xfId="0" applyFont="1" applyFill="1" applyBorder="1" applyAlignment="1">
      <alignment vertical="top" wrapText="1"/>
    </xf>
    <xf numFmtId="0" fontId="6" fillId="0" borderId="4" xfId="52" applyFont="1" applyFill="1" applyBorder="1" applyAlignment="1">
      <alignment horizontal="center" vertical="top"/>
    </xf>
    <xf numFmtId="0" fontId="6" fillId="0" borderId="4" xfId="52" applyFont="1" applyFill="1" applyBorder="1" applyAlignment="1">
      <alignment horizontal="left" vertical="top" wrapText="1" indent="1"/>
    </xf>
    <xf numFmtId="0" fontId="6" fillId="0" borderId="4" xfId="52" applyFont="1" applyFill="1" applyBorder="1" applyAlignment="1">
      <alignment vertical="top" wrapText="1"/>
    </xf>
    <xf numFmtId="0" fontId="6" fillId="0" borderId="4" xfId="52" applyNumberFormat="1" applyFont="1" applyFill="1" applyBorder="1" applyAlignment="1">
      <alignment horizontal="left" vertical="top" wrapText="1"/>
    </xf>
    <xf numFmtId="0" fontId="6" fillId="0" borderId="4" xfId="52" applyNumberFormat="1" applyFont="1" applyFill="1" applyBorder="1" applyAlignment="1">
      <alignment horizontal="left" vertical="top" wrapText="1" indent="1"/>
    </xf>
    <xf numFmtId="0" fontId="6" fillId="0" borderId="4" xfId="52" applyNumberFormat="1" applyFont="1" applyFill="1" applyBorder="1" applyAlignment="1">
      <alignment horizontal="left" indent="1"/>
    </xf>
    <xf numFmtId="0" fontId="6" fillId="0" borderId="4" xfId="52" applyNumberFormat="1" applyFont="1" applyFill="1" applyBorder="1" applyAlignment="1">
      <alignment horizontal="left" vertical="top"/>
    </xf>
    <xf numFmtId="0" fontId="4" fillId="0" borderId="4" xfId="52" applyFont="1" applyFill="1" applyBorder="1" applyAlignment="1">
      <alignment horizontal="left" vertical="top" wrapText="1"/>
    </xf>
    <xf numFmtId="0" fontId="4" fillId="0" borderId="0" xfId="52" applyFont="1" applyFill="1" applyAlignment="1">
      <alignment vertical="top"/>
    </xf>
    <xf numFmtId="0" fontId="6" fillId="0" borderId="4" xfId="52" applyFont="1" applyFill="1" applyBorder="1" applyAlignment="1">
      <alignment vertical="top"/>
    </xf>
    <xf numFmtId="0" fontId="6" fillId="0" borderId="4" xfId="52" applyFont="1" applyFill="1" applyBorder="1" applyAlignment="1">
      <alignment horizontal="left" vertical="top" wrapText="1"/>
    </xf>
  </cellXfs>
  <cellStyles count="906">
    <cellStyle name="20 % - Akzent1" xfId="77" builtinId="30" customBuiltin="1"/>
    <cellStyle name="20 % - Akzent2" xfId="81" builtinId="34" customBuiltin="1"/>
    <cellStyle name="20 % - Akzent3" xfId="85" builtinId="38" customBuiltin="1"/>
    <cellStyle name="20 % - Akzent4" xfId="89" builtinId="42" customBuiltin="1"/>
    <cellStyle name="20 % - Akzent5" xfId="93" builtinId="46" customBuiltin="1"/>
    <cellStyle name="20 % - Akzent6" xfId="97" builtinId="50" customBuiltin="1"/>
    <cellStyle name="20% - Colore 3 2" xfId="2"/>
    <cellStyle name="40 % - Akzent1" xfId="78" builtinId="31" customBuiltin="1"/>
    <cellStyle name="40 % - Akzent2" xfId="82" builtinId="35" customBuiltin="1"/>
    <cellStyle name="40 % - Akzent3" xfId="86" builtinId="39" customBuiltin="1"/>
    <cellStyle name="40 % - Akzent4" xfId="90" builtinId="43" customBuiltin="1"/>
    <cellStyle name="40 % - Akzent5" xfId="94" builtinId="47" customBuiltin="1"/>
    <cellStyle name="40 % - Akzent6" xfId="98" builtinId="51" customBuiltin="1"/>
    <cellStyle name="40% - Colore 1 2" xfId="3"/>
    <cellStyle name="60 % - Akzent1" xfId="79" builtinId="32" customBuiltin="1"/>
    <cellStyle name="60 % - Akzent2" xfId="83" builtinId="36" customBuiltin="1"/>
    <cellStyle name="60 % - Akzent3" xfId="87" builtinId="40" customBuiltin="1"/>
    <cellStyle name="60 % - Akzent4" xfId="91" builtinId="44" customBuiltin="1"/>
    <cellStyle name="60 % - Akzent5" xfId="95" builtinId="48" customBuiltin="1"/>
    <cellStyle name="60 % - Akzent6" xfId="99" builtinId="52" customBuiltin="1"/>
    <cellStyle name="Akzent1" xfId="76" builtinId="29" customBuiltin="1"/>
    <cellStyle name="Akzent2" xfId="80" builtinId="33" customBuiltin="1"/>
    <cellStyle name="Akzent3" xfId="84" builtinId="37" customBuiltin="1"/>
    <cellStyle name="Akzent4" xfId="88" builtinId="41" customBuiltin="1"/>
    <cellStyle name="Akzent5" xfId="92" builtinId="45" customBuiltin="1"/>
    <cellStyle name="Akzent6" xfId="96" builtinId="49" customBuiltin="1"/>
    <cellStyle name="Ausgabe" xfId="69" builtinId="21" customBuiltin="1"/>
    <cellStyle name="Berechnung" xfId="70" builtinId="22" customBuiltin="1"/>
    <cellStyle name="Collegamento ipertestuale 2" xfId="4"/>
    <cellStyle name="Collegamento ipertestuale 3" xfId="5"/>
    <cellStyle name="Colore 1 2" xfId="6"/>
    <cellStyle name="Colore 3 2" xfId="7"/>
    <cellStyle name="Eingabe" xfId="68" builtinId="20" customBuiltin="1"/>
    <cellStyle name="Ergebnis" xfId="75" builtinId="25" customBuiltin="1"/>
    <cellStyle name="Erklärender Text" xfId="74" builtinId="53" customBuiltin="1"/>
    <cellStyle name="Gut" xfId="65" builtinId="26" customBuiltin="1"/>
    <cellStyle name="Hyperlink" xfId="1" builtinId="8"/>
    <cellStyle name="Hyperlink 2" xfId="8"/>
    <cellStyle name="Hyperlink 3" xfId="102"/>
    <cellStyle name="Neutral" xfId="67" builtinId="28" customBuiltin="1"/>
    <cellStyle name="Normal 2" xfId="9"/>
    <cellStyle name="Normale 2" xfId="10"/>
    <cellStyle name="Normale 3" xfId="11"/>
    <cellStyle name="Normale 3 10" xfId="103"/>
    <cellStyle name="Normale 3 2" xfId="12"/>
    <cellStyle name="Normale 3 2 2" xfId="13"/>
    <cellStyle name="Normale 3 2 2 2" xfId="14"/>
    <cellStyle name="Normale 3 2 2 2 2" xfId="15"/>
    <cellStyle name="Normale 3 2 2 2 2 2" xfId="104"/>
    <cellStyle name="Normale 3 2 2 2 2 2 2" xfId="105"/>
    <cellStyle name="Normale 3 2 2 2 2 2 2 2" xfId="106"/>
    <cellStyle name="Normale 3 2 2 2 2 2 2 2 2" xfId="107"/>
    <cellStyle name="Normale 3 2 2 2 2 2 2 3" xfId="108"/>
    <cellStyle name="Normale 3 2 2 2 2 2 2 3 2" xfId="109"/>
    <cellStyle name="Normale 3 2 2 2 2 2 2 4" xfId="110"/>
    <cellStyle name="Normale 3 2 2 2 2 2 3" xfId="111"/>
    <cellStyle name="Normale 3 2 2 2 2 2 3 2" xfId="112"/>
    <cellStyle name="Normale 3 2 2 2 2 2 4" xfId="113"/>
    <cellStyle name="Normale 3 2 2 2 2 2 4 2" xfId="114"/>
    <cellStyle name="Normale 3 2 2 2 2 2 5" xfId="115"/>
    <cellStyle name="Normale 3 2 2 2 2 3" xfId="116"/>
    <cellStyle name="Normale 3 2 2 2 2 3 2" xfId="117"/>
    <cellStyle name="Normale 3 2 2 2 2 3 2 2" xfId="118"/>
    <cellStyle name="Normale 3 2 2 2 2 3 3" xfId="119"/>
    <cellStyle name="Normale 3 2 2 2 2 3 3 2" xfId="120"/>
    <cellStyle name="Normale 3 2 2 2 2 3 4" xfId="121"/>
    <cellStyle name="Normale 3 2 2 2 2 4" xfId="122"/>
    <cellStyle name="Normale 3 2 2 2 2 4 2" xfId="123"/>
    <cellStyle name="Normale 3 2 2 2 2 5" xfId="124"/>
    <cellStyle name="Normale 3 2 2 2 2 5 2" xfId="125"/>
    <cellStyle name="Normale 3 2 2 2 2 6" xfId="126"/>
    <cellStyle name="Normale 3 2 2 2 3" xfId="127"/>
    <cellStyle name="Normale 3 2 2 2 3 2" xfId="128"/>
    <cellStyle name="Normale 3 2 2 2 3 2 2" xfId="129"/>
    <cellStyle name="Normale 3 2 2 2 3 2 2 2" xfId="130"/>
    <cellStyle name="Normale 3 2 2 2 3 2 3" xfId="131"/>
    <cellStyle name="Normale 3 2 2 2 3 2 3 2" xfId="132"/>
    <cellStyle name="Normale 3 2 2 2 3 2 4" xfId="133"/>
    <cellStyle name="Normale 3 2 2 2 3 3" xfId="134"/>
    <cellStyle name="Normale 3 2 2 2 3 3 2" xfId="135"/>
    <cellStyle name="Normale 3 2 2 2 3 4" xfId="136"/>
    <cellStyle name="Normale 3 2 2 2 3 4 2" xfId="137"/>
    <cellStyle name="Normale 3 2 2 2 3 5" xfId="138"/>
    <cellStyle name="Normale 3 2 2 2 4" xfId="139"/>
    <cellStyle name="Normale 3 2 2 2 4 2" xfId="140"/>
    <cellStyle name="Normale 3 2 2 2 4 2 2" xfId="141"/>
    <cellStyle name="Normale 3 2 2 2 4 3" xfId="142"/>
    <cellStyle name="Normale 3 2 2 2 4 3 2" xfId="143"/>
    <cellStyle name="Normale 3 2 2 2 4 4" xfId="144"/>
    <cellStyle name="Normale 3 2 2 2 5" xfId="145"/>
    <cellStyle name="Normale 3 2 2 2 5 2" xfId="146"/>
    <cellStyle name="Normale 3 2 2 2 6" xfId="147"/>
    <cellStyle name="Normale 3 2 2 2 6 2" xfId="148"/>
    <cellStyle name="Normale 3 2 2 2 7" xfId="149"/>
    <cellStyle name="Normale 3 2 2 3" xfId="16"/>
    <cellStyle name="Normale 3 2 2 3 2" xfId="150"/>
    <cellStyle name="Normale 3 2 2 3 2 2" xfId="151"/>
    <cellStyle name="Normale 3 2 2 3 2 2 2" xfId="152"/>
    <cellStyle name="Normale 3 2 2 3 2 2 2 2" xfId="153"/>
    <cellStyle name="Normale 3 2 2 3 2 2 3" xfId="154"/>
    <cellStyle name="Normale 3 2 2 3 2 2 3 2" xfId="155"/>
    <cellStyle name="Normale 3 2 2 3 2 2 4" xfId="156"/>
    <cellStyle name="Normale 3 2 2 3 2 3" xfId="157"/>
    <cellStyle name="Normale 3 2 2 3 2 3 2" xfId="158"/>
    <cellStyle name="Normale 3 2 2 3 2 4" xfId="159"/>
    <cellStyle name="Normale 3 2 2 3 2 4 2" xfId="160"/>
    <cellStyle name="Normale 3 2 2 3 2 5" xfId="161"/>
    <cellStyle name="Normale 3 2 2 3 3" xfId="162"/>
    <cellStyle name="Normale 3 2 2 3 3 2" xfId="163"/>
    <cellStyle name="Normale 3 2 2 3 3 2 2" xfId="164"/>
    <cellStyle name="Normale 3 2 2 3 3 3" xfId="165"/>
    <cellStyle name="Normale 3 2 2 3 3 3 2" xfId="166"/>
    <cellStyle name="Normale 3 2 2 3 3 4" xfId="167"/>
    <cellStyle name="Normale 3 2 2 3 4" xfId="168"/>
    <cellStyle name="Normale 3 2 2 3 4 2" xfId="169"/>
    <cellStyle name="Normale 3 2 2 3 5" xfId="170"/>
    <cellStyle name="Normale 3 2 2 3 5 2" xfId="171"/>
    <cellStyle name="Normale 3 2 2 3 6" xfId="172"/>
    <cellStyle name="Normale 3 2 2 4" xfId="173"/>
    <cellStyle name="Normale 3 2 2 4 2" xfId="174"/>
    <cellStyle name="Normale 3 2 2 4 2 2" xfId="175"/>
    <cellStyle name="Normale 3 2 2 4 2 2 2" xfId="176"/>
    <cellStyle name="Normale 3 2 2 4 2 3" xfId="177"/>
    <cellStyle name="Normale 3 2 2 4 2 3 2" xfId="178"/>
    <cellStyle name="Normale 3 2 2 4 2 4" xfId="179"/>
    <cellStyle name="Normale 3 2 2 4 3" xfId="180"/>
    <cellStyle name="Normale 3 2 2 4 3 2" xfId="181"/>
    <cellStyle name="Normale 3 2 2 4 4" xfId="182"/>
    <cellStyle name="Normale 3 2 2 4 4 2" xfId="183"/>
    <cellStyle name="Normale 3 2 2 4 5" xfId="184"/>
    <cellStyle name="Normale 3 2 2 5" xfId="185"/>
    <cellStyle name="Normale 3 2 2 5 2" xfId="186"/>
    <cellStyle name="Normale 3 2 2 5 2 2" xfId="187"/>
    <cellStyle name="Normale 3 2 2 5 3" xfId="188"/>
    <cellStyle name="Normale 3 2 2 5 3 2" xfId="189"/>
    <cellStyle name="Normale 3 2 2 5 4" xfId="190"/>
    <cellStyle name="Normale 3 2 2 6" xfId="191"/>
    <cellStyle name="Normale 3 2 2 6 2" xfId="192"/>
    <cellStyle name="Normale 3 2 2 7" xfId="193"/>
    <cellStyle name="Normale 3 2 2 7 2" xfId="194"/>
    <cellStyle name="Normale 3 2 2 8" xfId="195"/>
    <cellStyle name="Normale 3 2 3" xfId="17"/>
    <cellStyle name="Normale 3 2 3 2" xfId="18"/>
    <cellStyle name="Normale 3 2 3 2 2" xfId="196"/>
    <cellStyle name="Normale 3 2 3 2 2 2" xfId="197"/>
    <cellStyle name="Normale 3 2 3 2 2 2 2" xfId="198"/>
    <cellStyle name="Normale 3 2 3 2 2 2 2 2" xfId="199"/>
    <cellStyle name="Normale 3 2 3 2 2 2 3" xfId="200"/>
    <cellStyle name="Normale 3 2 3 2 2 2 3 2" xfId="201"/>
    <cellStyle name="Normale 3 2 3 2 2 2 4" xfId="202"/>
    <cellStyle name="Normale 3 2 3 2 2 3" xfId="203"/>
    <cellStyle name="Normale 3 2 3 2 2 3 2" xfId="204"/>
    <cellStyle name="Normale 3 2 3 2 2 4" xfId="205"/>
    <cellStyle name="Normale 3 2 3 2 2 4 2" xfId="206"/>
    <cellStyle name="Normale 3 2 3 2 2 5" xfId="207"/>
    <cellStyle name="Normale 3 2 3 2 3" xfId="208"/>
    <cellStyle name="Normale 3 2 3 2 3 2" xfId="209"/>
    <cellStyle name="Normale 3 2 3 2 3 2 2" xfId="210"/>
    <cellStyle name="Normale 3 2 3 2 3 3" xfId="211"/>
    <cellStyle name="Normale 3 2 3 2 3 3 2" xfId="212"/>
    <cellStyle name="Normale 3 2 3 2 3 4" xfId="213"/>
    <cellStyle name="Normale 3 2 3 2 4" xfId="214"/>
    <cellStyle name="Normale 3 2 3 2 4 2" xfId="215"/>
    <cellStyle name="Normale 3 2 3 2 5" xfId="216"/>
    <cellStyle name="Normale 3 2 3 2 5 2" xfId="217"/>
    <cellStyle name="Normale 3 2 3 2 6" xfId="218"/>
    <cellStyle name="Normale 3 2 3 3" xfId="219"/>
    <cellStyle name="Normale 3 2 3 3 2" xfId="220"/>
    <cellStyle name="Normale 3 2 3 3 2 2" xfId="221"/>
    <cellStyle name="Normale 3 2 3 3 2 2 2" xfId="222"/>
    <cellStyle name="Normale 3 2 3 3 2 3" xfId="223"/>
    <cellStyle name="Normale 3 2 3 3 2 3 2" xfId="224"/>
    <cellStyle name="Normale 3 2 3 3 2 4" xfId="225"/>
    <cellStyle name="Normale 3 2 3 3 3" xfId="226"/>
    <cellStyle name="Normale 3 2 3 3 3 2" xfId="227"/>
    <cellStyle name="Normale 3 2 3 3 4" xfId="228"/>
    <cellStyle name="Normale 3 2 3 3 4 2" xfId="229"/>
    <cellStyle name="Normale 3 2 3 3 5" xfId="230"/>
    <cellStyle name="Normale 3 2 3 4" xfId="231"/>
    <cellStyle name="Normale 3 2 3 4 2" xfId="232"/>
    <cellStyle name="Normale 3 2 3 4 2 2" xfId="233"/>
    <cellStyle name="Normale 3 2 3 4 3" xfId="234"/>
    <cellStyle name="Normale 3 2 3 4 3 2" xfId="235"/>
    <cellStyle name="Normale 3 2 3 4 4" xfId="236"/>
    <cellStyle name="Normale 3 2 3 5" xfId="237"/>
    <cellStyle name="Normale 3 2 3 5 2" xfId="238"/>
    <cellStyle name="Normale 3 2 3 6" xfId="239"/>
    <cellStyle name="Normale 3 2 3 6 2" xfId="240"/>
    <cellStyle name="Normale 3 2 3 7" xfId="241"/>
    <cellStyle name="Normale 3 2 4" xfId="19"/>
    <cellStyle name="Normale 3 2 4 2" xfId="242"/>
    <cellStyle name="Normale 3 2 4 2 2" xfId="243"/>
    <cellStyle name="Normale 3 2 4 2 2 2" xfId="244"/>
    <cellStyle name="Normale 3 2 4 2 2 2 2" xfId="245"/>
    <cellStyle name="Normale 3 2 4 2 2 3" xfId="246"/>
    <cellStyle name="Normale 3 2 4 2 2 3 2" xfId="247"/>
    <cellStyle name="Normale 3 2 4 2 2 4" xfId="248"/>
    <cellStyle name="Normale 3 2 4 2 3" xfId="249"/>
    <cellStyle name="Normale 3 2 4 2 3 2" xfId="250"/>
    <cellStyle name="Normale 3 2 4 2 4" xfId="251"/>
    <cellStyle name="Normale 3 2 4 2 4 2" xfId="252"/>
    <cellStyle name="Normale 3 2 4 2 5" xfId="253"/>
    <cellStyle name="Normale 3 2 4 3" xfId="254"/>
    <cellStyle name="Normale 3 2 4 3 2" xfId="255"/>
    <cellStyle name="Normale 3 2 4 3 2 2" xfId="256"/>
    <cellStyle name="Normale 3 2 4 3 3" xfId="257"/>
    <cellStyle name="Normale 3 2 4 3 3 2" xfId="258"/>
    <cellStyle name="Normale 3 2 4 3 4" xfId="259"/>
    <cellStyle name="Normale 3 2 4 4" xfId="260"/>
    <cellStyle name="Normale 3 2 4 4 2" xfId="261"/>
    <cellStyle name="Normale 3 2 4 5" xfId="262"/>
    <cellStyle name="Normale 3 2 4 5 2" xfId="263"/>
    <cellStyle name="Normale 3 2 4 6" xfId="264"/>
    <cellStyle name="Normale 3 2 5" xfId="265"/>
    <cellStyle name="Normale 3 2 5 2" xfId="266"/>
    <cellStyle name="Normale 3 2 5 2 2" xfId="267"/>
    <cellStyle name="Normale 3 2 5 2 2 2" xfId="268"/>
    <cellStyle name="Normale 3 2 5 2 3" xfId="269"/>
    <cellStyle name="Normale 3 2 5 2 3 2" xfId="270"/>
    <cellStyle name="Normale 3 2 5 2 4" xfId="271"/>
    <cellStyle name="Normale 3 2 5 3" xfId="272"/>
    <cellStyle name="Normale 3 2 5 3 2" xfId="273"/>
    <cellStyle name="Normale 3 2 5 4" xfId="274"/>
    <cellStyle name="Normale 3 2 5 4 2" xfId="275"/>
    <cellStyle name="Normale 3 2 5 5" xfId="276"/>
    <cellStyle name="Normale 3 2 6" xfId="277"/>
    <cellStyle name="Normale 3 2 6 2" xfId="278"/>
    <cellStyle name="Normale 3 2 6 2 2" xfId="279"/>
    <cellStyle name="Normale 3 2 6 3" xfId="280"/>
    <cellStyle name="Normale 3 2 6 3 2" xfId="281"/>
    <cellStyle name="Normale 3 2 6 4" xfId="282"/>
    <cellStyle name="Normale 3 2 7" xfId="283"/>
    <cellStyle name="Normale 3 2 7 2" xfId="284"/>
    <cellStyle name="Normale 3 2 8" xfId="285"/>
    <cellStyle name="Normale 3 2 8 2" xfId="286"/>
    <cellStyle name="Normale 3 2 9" xfId="287"/>
    <cellStyle name="Normale 3 3" xfId="20"/>
    <cellStyle name="Normale 3 3 2" xfId="21"/>
    <cellStyle name="Normale 3 3 2 2" xfId="22"/>
    <cellStyle name="Normale 3 3 2 2 2" xfId="288"/>
    <cellStyle name="Normale 3 3 2 2 2 2" xfId="289"/>
    <cellStyle name="Normale 3 3 2 2 2 2 2" xfId="290"/>
    <cellStyle name="Normale 3 3 2 2 2 2 2 2" xfId="291"/>
    <cellStyle name="Normale 3 3 2 2 2 2 3" xfId="292"/>
    <cellStyle name="Normale 3 3 2 2 2 2 3 2" xfId="293"/>
    <cellStyle name="Normale 3 3 2 2 2 2 4" xfId="294"/>
    <cellStyle name="Normale 3 3 2 2 2 3" xfId="295"/>
    <cellStyle name="Normale 3 3 2 2 2 3 2" xfId="296"/>
    <cellStyle name="Normale 3 3 2 2 2 4" xfId="297"/>
    <cellStyle name="Normale 3 3 2 2 2 4 2" xfId="298"/>
    <cellStyle name="Normale 3 3 2 2 2 5" xfId="299"/>
    <cellStyle name="Normale 3 3 2 2 3" xfId="300"/>
    <cellStyle name="Normale 3 3 2 2 3 2" xfId="301"/>
    <cellStyle name="Normale 3 3 2 2 3 2 2" xfId="302"/>
    <cellStyle name="Normale 3 3 2 2 3 3" xfId="303"/>
    <cellStyle name="Normale 3 3 2 2 3 3 2" xfId="304"/>
    <cellStyle name="Normale 3 3 2 2 3 4" xfId="305"/>
    <cellStyle name="Normale 3 3 2 2 4" xfId="306"/>
    <cellStyle name="Normale 3 3 2 2 4 2" xfId="307"/>
    <cellStyle name="Normale 3 3 2 2 5" xfId="308"/>
    <cellStyle name="Normale 3 3 2 2 5 2" xfId="309"/>
    <cellStyle name="Normale 3 3 2 2 6" xfId="310"/>
    <cellStyle name="Normale 3 3 2 3" xfId="311"/>
    <cellStyle name="Normale 3 3 2 3 2" xfId="312"/>
    <cellStyle name="Normale 3 3 2 3 2 2" xfId="313"/>
    <cellStyle name="Normale 3 3 2 3 2 2 2" xfId="314"/>
    <cellStyle name="Normale 3 3 2 3 2 3" xfId="315"/>
    <cellStyle name="Normale 3 3 2 3 2 3 2" xfId="316"/>
    <cellStyle name="Normale 3 3 2 3 2 4" xfId="317"/>
    <cellStyle name="Normale 3 3 2 3 3" xfId="318"/>
    <cellStyle name="Normale 3 3 2 3 3 2" xfId="319"/>
    <cellStyle name="Normale 3 3 2 3 4" xfId="320"/>
    <cellStyle name="Normale 3 3 2 3 4 2" xfId="321"/>
    <cellStyle name="Normale 3 3 2 3 5" xfId="322"/>
    <cellStyle name="Normale 3 3 2 4" xfId="323"/>
    <cellStyle name="Normale 3 3 2 4 2" xfId="324"/>
    <cellStyle name="Normale 3 3 2 4 2 2" xfId="325"/>
    <cellStyle name="Normale 3 3 2 4 3" xfId="326"/>
    <cellStyle name="Normale 3 3 2 4 3 2" xfId="327"/>
    <cellStyle name="Normale 3 3 2 4 4" xfId="328"/>
    <cellStyle name="Normale 3 3 2 5" xfId="329"/>
    <cellStyle name="Normale 3 3 2 5 2" xfId="330"/>
    <cellStyle name="Normale 3 3 2 6" xfId="331"/>
    <cellStyle name="Normale 3 3 2 6 2" xfId="332"/>
    <cellStyle name="Normale 3 3 2 7" xfId="333"/>
    <cellStyle name="Normale 3 3 3" xfId="23"/>
    <cellStyle name="Normale 3 3 3 2" xfId="334"/>
    <cellStyle name="Normale 3 3 3 2 2" xfId="335"/>
    <cellStyle name="Normale 3 3 3 2 2 2" xfId="336"/>
    <cellStyle name="Normale 3 3 3 2 2 2 2" xfId="337"/>
    <cellStyle name="Normale 3 3 3 2 2 3" xfId="338"/>
    <cellStyle name="Normale 3 3 3 2 2 3 2" xfId="339"/>
    <cellStyle name="Normale 3 3 3 2 2 4" xfId="340"/>
    <cellStyle name="Normale 3 3 3 2 3" xfId="341"/>
    <cellStyle name="Normale 3 3 3 2 3 2" xfId="342"/>
    <cellStyle name="Normale 3 3 3 2 4" xfId="343"/>
    <cellStyle name="Normale 3 3 3 2 4 2" xfId="344"/>
    <cellStyle name="Normale 3 3 3 2 5" xfId="345"/>
    <cellStyle name="Normale 3 3 3 3" xfId="346"/>
    <cellStyle name="Normale 3 3 3 3 2" xfId="347"/>
    <cellStyle name="Normale 3 3 3 3 2 2" xfId="348"/>
    <cellStyle name="Normale 3 3 3 3 3" xfId="349"/>
    <cellStyle name="Normale 3 3 3 3 3 2" xfId="350"/>
    <cellStyle name="Normale 3 3 3 3 4" xfId="351"/>
    <cellStyle name="Normale 3 3 3 4" xfId="352"/>
    <cellStyle name="Normale 3 3 3 4 2" xfId="353"/>
    <cellStyle name="Normale 3 3 3 5" xfId="354"/>
    <cellStyle name="Normale 3 3 3 5 2" xfId="355"/>
    <cellStyle name="Normale 3 3 3 6" xfId="356"/>
    <cellStyle name="Normale 3 3 4" xfId="357"/>
    <cellStyle name="Normale 3 3 4 2" xfId="358"/>
    <cellStyle name="Normale 3 3 4 2 2" xfId="359"/>
    <cellStyle name="Normale 3 3 4 2 2 2" xfId="360"/>
    <cellStyle name="Normale 3 3 4 2 3" xfId="361"/>
    <cellStyle name="Normale 3 3 4 2 3 2" xfId="362"/>
    <cellStyle name="Normale 3 3 4 2 4" xfId="363"/>
    <cellStyle name="Normale 3 3 4 3" xfId="364"/>
    <cellStyle name="Normale 3 3 4 3 2" xfId="365"/>
    <cellStyle name="Normale 3 3 4 4" xfId="366"/>
    <cellStyle name="Normale 3 3 4 4 2" xfId="367"/>
    <cellStyle name="Normale 3 3 4 5" xfId="368"/>
    <cellStyle name="Normale 3 3 5" xfId="369"/>
    <cellStyle name="Normale 3 3 5 2" xfId="370"/>
    <cellStyle name="Normale 3 3 5 2 2" xfId="371"/>
    <cellStyle name="Normale 3 3 5 3" xfId="372"/>
    <cellStyle name="Normale 3 3 5 3 2" xfId="373"/>
    <cellStyle name="Normale 3 3 5 4" xfId="374"/>
    <cellStyle name="Normale 3 3 6" xfId="375"/>
    <cellStyle name="Normale 3 3 6 2" xfId="376"/>
    <cellStyle name="Normale 3 3 7" xfId="377"/>
    <cellStyle name="Normale 3 3 7 2" xfId="378"/>
    <cellStyle name="Normale 3 3 8" xfId="379"/>
    <cellStyle name="Normale 3 4" xfId="24"/>
    <cellStyle name="Normale 3 4 2" xfId="25"/>
    <cellStyle name="Normale 3 4 2 2" xfId="380"/>
    <cellStyle name="Normale 3 4 2 2 2" xfId="381"/>
    <cellStyle name="Normale 3 4 2 2 2 2" xfId="382"/>
    <cellStyle name="Normale 3 4 2 2 2 2 2" xfId="383"/>
    <cellStyle name="Normale 3 4 2 2 2 3" xfId="384"/>
    <cellStyle name="Normale 3 4 2 2 2 3 2" xfId="385"/>
    <cellStyle name="Normale 3 4 2 2 2 4" xfId="386"/>
    <cellStyle name="Normale 3 4 2 2 3" xfId="387"/>
    <cellStyle name="Normale 3 4 2 2 3 2" xfId="388"/>
    <cellStyle name="Normale 3 4 2 2 4" xfId="389"/>
    <cellStyle name="Normale 3 4 2 2 4 2" xfId="390"/>
    <cellStyle name="Normale 3 4 2 2 5" xfId="391"/>
    <cellStyle name="Normale 3 4 2 3" xfId="392"/>
    <cellStyle name="Normale 3 4 2 3 2" xfId="393"/>
    <cellStyle name="Normale 3 4 2 3 2 2" xfId="394"/>
    <cellStyle name="Normale 3 4 2 3 3" xfId="395"/>
    <cellStyle name="Normale 3 4 2 3 3 2" xfId="396"/>
    <cellStyle name="Normale 3 4 2 3 4" xfId="397"/>
    <cellStyle name="Normale 3 4 2 4" xfId="398"/>
    <cellStyle name="Normale 3 4 2 4 2" xfId="399"/>
    <cellStyle name="Normale 3 4 2 5" xfId="400"/>
    <cellStyle name="Normale 3 4 2 5 2" xfId="401"/>
    <cellStyle name="Normale 3 4 2 6" xfId="402"/>
    <cellStyle name="Normale 3 4 3" xfId="403"/>
    <cellStyle name="Normale 3 4 3 2" xfId="404"/>
    <cellStyle name="Normale 3 4 3 2 2" xfId="405"/>
    <cellStyle name="Normale 3 4 3 2 2 2" xfId="406"/>
    <cellStyle name="Normale 3 4 3 2 3" xfId="407"/>
    <cellStyle name="Normale 3 4 3 2 3 2" xfId="408"/>
    <cellStyle name="Normale 3 4 3 2 4" xfId="409"/>
    <cellStyle name="Normale 3 4 3 3" xfId="410"/>
    <cellStyle name="Normale 3 4 3 3 2" xfId="411"/>
    <cellStyle name="Normale 3 4 3 4" xfId="412"/>
    <cellStyle name="Normale 3 4 3 4 2" xfId="413"/>
    <cellStyle name="Normale 3 4 3 5" xfId="414"/>
    <cellStyle name="Normale 3 4 4" xfId="415"/>
    <cellStyle name="Normale 3 4 4 2" xfId="416"/>
    <cellStyle name="Normale 3 4 4 2 2" xfId="417"/>
    <cellStyle name="Normale 3 4 4 3" xfId="418"/>
    <cellStyle name="Normale 3 4 4 3 2" xfId="419"/>
    <cellStyle name="Normale 3 4 4 4" xfId="420"/>
    <cellStyle name="Normale 3 4 5" xfId="421"/>
    <cellStyle name="Normale 3 4 5 2" xfId="422"/>
    <cellStyle name="Normale 3 4 6" xfId="423"/>
    <cellStyle name="Normale 3 4 6 2" xfId="424"/>
    <cellStyle name="Normale 3 4 7" xfId="425"/>
    <cellStyle name="Normale 3 5" xfId="26"/>
    <cellStyle name="Normale 3 5 2" xfId="426"/>
    <cellStyle name="Normale 3 5 2 2" xfId="427"/>
    <cellStyle name="Normale 3 5 2 2 2" xfId="428"/>
    <cellStyle name="Normale 3 5 2 2 2 2" xfId="429"/>
    <cellStyle name="Normale 3 5 2 2 3" xfId="430"/>
    <cellStyle name="Normale 3 5 2 2 3 2" xfId="431"/>
    <cellStyle name="Normale 3 5 2 2 4" xfId="432"/>
    <cellStyle name="Normale 3 5 2 3" xfId="433"/>
    <cellStyle name="Normale 3 5 2 3 2" xfId="434"/>
    <cellStyle name="Normale 3 5 2 4" xfId="435"/>
    <cellStyle name="Normale 3 5 2 4 2" xfId="436"/>
    <cellStyle name="Normale 3 5 2 5" xfId="437"/>
    <cellStyle name="Normale 3 5 3" xfId="438"/>
    <cellStyle name="Normale 3 5 3 2" xfId="439"/>
    <cellStyle name="Normale 3 5 3 2 2" xfId="440"/>
    <cellStyle name="Normale 3 5 3 3" xfId="441"/>
    <cellStyle name="Normale 3 5 3 3 2" xfId="442"/>
    <cellStyle name="Normale 3 5 3 4" xfId="443"/>
    <cellStyle name="Normale 3 5 4" xfId="444"/>
    <cellStyle name="Normale 3 5 4 2" xfId="445"/>
    <cellStyle name="Normale 3 5 5" xfId="446"/>
    <cellStyle name="Normale 3 5 5 2" xfId="447"/>
    <cellStyle name="Normale 3 5 6" xfId="448"/>
    <cellStyle name="Normale 3 6" xfId="449"/>
    <cellStyle name="Normale 3 6 2" xfId="450"/>
    <cellStyle name="Normale 3 6 2 2" xfId="451"/>
    <cellStyle name="Normale 3 6 2 2 2" xfId="452"/>
    <cellStyle name="Normale 3 6 2 3" xfId="453"/>
    <cellStyle name="Normale 3 6 2 3 2" xfId="454"/>
    <cellStyle name="Normale 3 6 2 4" xfId="455"/>
    <cellStyle name="Normale 3 6 3" xfId="456"/>
    <cellStyle name="Normale 3 6 3 2" xfId="457"/>
    <cellStyle name="Normale 3 6 4" xfId="458"/>
    <cellStyle name="Normale 3 6 4 2" xfId="459"/>
    <cellStyle name="Normale 3 6 5" xfId="460"/>
    <cellStyle name="Normale 3 7" xfId="461"/>
    <cellStyle name="Normale 3 7 2" xfId="462"/>
    <cellStyle name="Normale 3 7 2 2" xfId="463"/>
    <cellStyle name="Normale 3 7 3" xfId="464"/>
    <cellStyle name="Normale 3 7 3 2" xfId="465"/>
    <cellStyle name="Normale 3 7 4" xfId="466"/>
    <cellStyle name="Normale 3 8" xfId="467"/>
    <cellStyle name="Normale 3 8 2" xfId="468"/>
    <cellStyle name="Normale 3 9" xfId="469"/>
    <cellStyle name="Normale 3 9 2" xfId="470"/>
    <cellStyle name="Normale 4" xfId="27"/>
    <cellStyle name="normálne_Hárok1" xfId="28"/>
    <cellStyle name="Notiz 2" xfId="101"/>
    <cellStyle name="Schlecht" xfId="66" builtinId="27" customBuiltin="1"/>
    <cellStyle name="Standard" xfId="0" builtinId="0"/>
    <cellStyle name="Standard 10" xfId="29"/>
    <cellStyle name="Standard 11" xfId="30"/>
    <cellStyle name="Standard 12" xfId="31"/>
    <cellStyle name="Standard 13" xfId="32"/>
    <cellStyle name="Standard 14" xfId="33"/>
    <cellStyle name="Standard 15" xfId="34"/>
    <cellStyle name="Standard 16" xfId="35"/>
    <cellStyle name="Standard 16 2" xfId="36"/>
    <cellStyle name="Standard 16 2 2" xfId="37"/>
    <cellStyle name="Standard 16 2 2 2" xfId="38"/>
    <cellStyle name="Standard 16 2 2 2 2" xfId="39"/>
    <cellStyle name="Standard 16 2 2 2 2 2" xfId="471"/>
    <cellStyle name="Standard 16 2 2 2 2 2 2" xfId="472"/>
    <cellStyle name="Standard 16 2 2 2 2 2 2 2" xfId="473"/>
    <cellStyle name="Standard 16 2 2 2 2 2 2 2 2" xfId="474"/>
    <cellStyle name="Standard 16 2 2 2 2 2 2 3" xfId="475"/>
    <cellStyle name="Standard 16 2 2 2 2 2 2 3 2" xfId="476"/>
    <cellStyle name="Standard 16 2 2 2 2 2 2 4" xfId="477"/>
    <cellStyle name="Standard 16 2 2 2 2 2 3" xfId="478"/>
    <cellStyle name="Standard 16 2 2 2 2 2 3 2" xfId="479"/>
    <cellStyle name="Standard 16 2 2 2 2 2 4" xfId="480"/>
    <cellStyle name="Standard 16 2 2 2 2 2 4 2" xfId="481"/>
    <cellStyle name="Standard 16 2 2 2 2 2 5" xfId="482"/>
    <cellStyle name="Standard 16 2 2 2 2 3" xfId="483"/>
    <cellStyle name="Standard 16 2 2 2 2 3 2" xfId="484"/>
    <cellStyle name="Standard 16 2 2 2 2 3 2 2" xfId="485"/>
    <cellStyle name="Standard 16 2 2 2 2 3 3" xfId="486"/>
    <cellStyle name="Standard 16 2 2 2 2 3 3 2" xfId="487"/>
    <cellStyle name="Standard 16 2 2 2 2 3 4" xfId="488"/>
    <cellStyle name="Standard 16 2 2 2 2 4" xfId="489"/>
    <cellStyle name="Standard 16 2 2 2 2 4 2" xfId="490"/>
    <cellStyle name="Standard 16 2 2 2 2 5" xfId="491"/>
    <cellStyle name="Standard 16 2 2 2 2 5 2" xfId="492"/>
    <cellStyle name="Standard 16 2 2 2 2 6" xfId="493"/>
    <cellStyle name="Standard 16 2 2 2 3" xfId="494"/>
    <cellStyle name="Standard 16 2 2 2 3 2" xfId="495"/>
    <cellStyle name="Standard 16 2 2 2 3 2 2" xfId="496"/>
    <cellStyle name="Standard 16 2 2 2 3 2 2 2" xfId="497"/>
    <cellStyle name="Standard 16 2 2 2 3 2 3" xfId="498"/>
    <cellStyle name="Standard 16 2 2 2 3 2 3 2" xfId="499"/>
    <cellStyle name="Standard 16 2 2 2 3 2 4" xfId="500"/>
    <cellStyle name="Standard 16 2 2 2 3 3" xfId="501"/>
    <cellStyle name="Standard 16 2 2 2 3 3 2" xfId="502"/>
    <cellStyle name="Standard 16 2 2 2 3 4" xfId="503"/>
    <cellStyle name="Standard 16 2 2 2 3 4 2" xfId="504"/>
    <cellStyle name="Standard 16 2 2 2 3 5" xfId="505"/>
    <cellStyle name="Standard 16 2 2 2 4" xfId="506"/>
    <cellStyle name="Standard 16 2 2 2 4 2" xfId="507"/>
    <cellStyle name="Standard 16 2 2 2 4 2 2" xfId="508"/>
    <cellStyle name="Standard 16 2 2 2 4 3" xfId="509"/>
    <cellStyle name="Standard 16 2 2 2 4 3 2" xfId="510"/>
    <cellStyle name="Standard 16 2 2 2 4 4" xfId="511"/>
    <cellStyle name="Standard 16 2 2 2 5" xfId="512"/>
    <cellStyle name="Standard 16 2 2 2 5 2" xfId="513"/>
    <cellStyle name="Standard 16 2 2 2 6" xfId="514"/>
    <cellStyle name="Standard 16 2 2 2 6 2" xfId="515"/>
    <cellStyle name="Standard 16 2 2 2 7" xfId="516"/>
    <cellStyle name="Standard 16 2 2 3" xfId="40"/>
    <cellStyle name="Standard 16 2 2 3 2" xfId="517"/>
    <cellStyle name="Standard 16 2 2 3 2 2" xfId="518"/>
    <cellStyle name="Standard 16 2 2 3 2 2 2" xfId="519"/>
    <cellStyle name="Standard 16 2 2 3 2 2 2 2" xfId="520"/>
    <cellStyle name="Standard 16 2 2 3 2 2 3" xfId="521"/>
    <cellStyle name="Standard 16 2 2 3 2 2 3 2" xfId="522"/>
    <cellStyle name="Standard 16 2 2 3 2 2 4" xfId="523"/>
    <cellStyle name="Standard 16 2 2 3 2 3" xfId="524"/>
    <cellStyle name="Standard 16 2 2 3 2 3 2" xfId="525"/>
    <cellStyle name="Standard 16 2 2 3 2 4" xfId="526"/>
    <cellStyle name="Standard 16 2 2 3 2 4 2" xfId="527"/>
    <cellStyle name="Standard 16 2 2 3 2 5" xfId="528"/>
    <cellStyle name="Standard 16 2 2 3 3" xfId="529"/>
    <cellStyle name="Standard 16 2 2 3 3 2" xfId="530"/>
    <cellStyle name="Standard 16 2 2 3 3 2 2" xfId="531"/>
    <cellStyle name="Standard 16 2 2 3 3 3" xfId="532"/>
    <cellStyle name="Standard 16 2 2 3 3 3 2" xfId="533"/>
    <cellStyle name="Standard 16 2 2 3 3 4" xfId="534"/>
    <cellStyle name="Standard 16 2 2 3 4" xfId="535"/>
    <cellStyle name="Standard 16 2 2 3 4 2" xfId="536"/>
    <cellStyle name="Standard 16 2 2 3 5" xfId="537"/>
    <cellStyle name="Standard 16 2 2 3 5 2" xfId="538"/>
    <cellStyle name="Standard 16 2 2 3 6" xfId="539"/>
    <cellStyle name="Standard 16 2 2 4" xfId="540"/>
    <cellStyle name="Standard 16 2 2 4 2" xfId="541"/>
    <cellStyle name="Standard 16 2 2 4 2 2" xfId="542"/>
    <cellStyle name="Standard 16 2 2 4 2 2 2" xfId="543"/>
    <cellStyle name="Standard 16 2 2 4 2 3" xfId="544"/>
    <cellStyle name="Standard 16 2 2 4 2 3 2" xfId="545"/>
    <cellStyle name="Standard 16 2 2 4 2 4" xfId="546"/>
    <cellStyle name="Standard 16 2 2 4 3" xfId="547"/>
    <cellStyle name="Standard 16 2 2 4 3 2" xfId="548"/>
    <cellStyle name="Standard 16 2 2 4 4" xfId="549"/>
    <cellStyle name="Standard 16 2 2 4 4 2" xfId="550"/>
    <cellStyle name="Standard 16 2 2 4 5" xfId="551"/>
    <cellStyle name="Standard 16 2 2 5" xfId="552"/>
    <cellStyle name="Standard 16 2 2 5 2" xfId="553"/>
    <cellStyle name="Standard 16 2 2 5 2 2" xfId="554"/>
    <cellStyle name="Standard 16 2 2 5 3" xfId="555"/>
    <cellStyle name="Standard 16 2 2 5 3 2" xfId="556"/>
    <cellStyle name="Standard 16 2 2 5 4" xfId="557"/>
    <cellStyle name="Standard 16 2 2 6" xfId="558"/>
    <cellStyle name="Standard 16 2 2 6 2" xfId="559"/>
    <cellStyle name="Standard 16 2 2 7" xfId="560"/>
    <cellStyle name="Standard 16 2 2 7 2" xfId="561"/>
    <cellStyle name="Standard 16 2 2 8" xfId="562"/>
    <cellStyle name="Standard 16 2 3" xfId="41"/>
    <cellStyle name="Standard 16 2 3 2" xfId="563"/>
    <cellStyle name="Standard 16 2 3 2 2" xfId="564"/>
    <cellStyle name="Standard 16 2 3 2 2 2" xfId="565"/>
    <cellStyle name="Standard 16 2 3 2 2 2 2" xfId="566"/>
    <cellStyle name="Standard 16 2 3 2 2 3" xfId="567"/>
    <cellStyle name="Standard 16 2 3 2 2 3 2" xfId="568"/>
    <cellStyle name="Standard 16 2 3 2 2 4" xfId="569"/>
    <cellStyle name="Standard 16 2 3 2 3" xfId="570"/>
    <cellStyle name="Standard 16 2 3 2 3 2" xfId="571"/>
    <cellStyle name="Standard 16 2 3 2 4" xfId="572"/>
    <cellStyle name="Standard 16 2 3 2 4 2" xfId="573"/>
    <cellStyle name="Standard 16 2 3 2 5" xfId="574"/>
    <cellStyle name="Standard 16 2 3 3" xfId="575"/>
    <cellStyle name="Standard 16 2 3 3 2" xfId="576"/>
    <cellStyle name="Standard 16 2 3 3 2 2" xfId="577"/>
    <cellStyle name="Standard 16 2 3 3 3" xfId="578"/>
    <cellStyle name="Standard 16 2 3 3 3 2" xfId="579"/>
    <cellStyle name="Standard 16 2 3 3 4" xfId="580"/>
    <cellStyle name="Standard 16 2 3 4" xfId="581"/>
    <cellStyle name="Standard 16 2 3 4 2" xfId="582"/>
    <cellStyle name="Standard 16 2 3 5" xfId="583"/>
    <cellStyle name="Standard 16 2 3 5 2" xfId="584"/>
    <cellStyle name="Standard 16 2 3 6" xfId="585"/>
    <cellStyle name="Standard 16 2 4" xfId="586"/>
    <cellStyle name="Standard 16 2 4 2" xfId="587"/>
    <cellStyle name="Standard 16 2 4 2 2" xfId="588"/>
    <cellStyle name="Standard 16 2 4 2 2 2" xfId="589"/>
    <cellStyle name="Standard 16 2 4 2 3" xfId="590"/>
    <cellStyle name="Standard 16 2 4 2 3 2" xfId="591"/>
    <cellStyle name="Standard 16 2 4 2 4" xfId="592"/>
    <cellStyle name="Standard 16 2 4 3" xfId="593"/>
    <cellStyle name="Standard 16 2 4 3 2" xfId="594"/>
    <cellStyle name="Standard 16 2 4 4" xfId="595"/>
    <cellStyle name="Standard 16 2 4 4 2" xfId="596"/>
    <cellStyle name="Standard 16 2 4 5" xfId="597"/>
    <cellStyle name="Standard 16 2 5" xfId="598"/>
    <cellStyle name="Standard 16 2 5 2" xfId="599"/>
    <cellStyle name="Standard 16 2 5 2 2" xfId="600"/>
    <cellStyle name="Standard 16 2 5 3" xfId="601"/>
    <cellStyle name="Standard 16 2 5 3 2" xfId="602"/>
    <cellStyle name="Standard 16 2 5 4" xfId="603"/>
    <cellStyle name="Standard 16 2 6" xfId="604"/>
    <cellStyle name="Standard 16 2 6 2" xfId="605"/>
    <cellStyle name="Standard 16 2 7" xfId="606"/>
    <cellStyle name="Standard 16 2 7 2" xfId="607"/>
    <cellStyle name="Standard 16 2 8" xfId="608"/>
    <cellStyle name="Standard 16 3" xfId="42"/>
    <cellStyle name="Standard 16 3 2" xfId="43"/>
    <cellStyle name="Standard 16 3 2 2" xfId="609"/>
    <cellStyle name="Standard 16 3 2 2 2" xfId="610"/>
    <cellStyle name="Standard 16 3 2 2 2 2" xfId="611"/>
    <cellStyle name="Standard 16 3 2 2 2 2 2" xfId="612"/>
    <cellStyle name="Standard 16 3 2 2 2 3" xfId="613"/>
    <cellStyle name="Standard 16 3 2 2 2 3 2" xfId="614"/>
    <cellStyle name="Standard 16 3 2 2 2 4" xfId="615"/>
    <cellStyle name="Standard 16 3 2 2 3" xfId="616"/>
    <cellStyle name="Standard 16 3 2 2 3 2" xfId="617"/>
    <cellStyle name="Standard 16 3 2 2 4" xfId="618"/>
    <cellStyle name="Standard 16 3 2 2 4 2" xfId="619"/>
    <cellStyle name="Standard 16 3 2 2 5" xfId="620"/>
    <cellStyle name="Standard 16 3 2 3" xfId="621"/>
    <cellStyle name="Standard 16 3 2 3 2" xfId="622"/>
    <cellStyle name="Standard 16 3 2 3 2 2" xfId="623"/>
    <cellStyle name="Standard 16 3 2 3 3" xfId="624"/>
    <cellStyle name="Standard 16 3 2 3 3 2" xfId="625"/>
    <cellStyle name="Standard 16 3 2 3 4" xfId="626"/>
    <cellStyle name="Standard 16 3 2 4" xfId="627"/>
    <cellStyle name="Standard 16 3 2 4 2" xfId="628"/>
    <cellStyle name="Standard 16 3 2 5" xfId="629"/>
    <cellStyle name="Standard 16 3 2 5 2" xfId="630"/>
    <cellStyle name="Standard 16 3 2 6" xfId="631"/>
    <cellStyle name="Standard 16 3 3" xfId="632"/>
    <cellStyle name="Standard 16 3 3 2" xfId="633"/>
    <cellStyle name="Standard 16 3 3 2 2" xfId="634"/>
    <cellStyle name="Standard 16 3 3 2 2 2" xfId="635"/>
    <cellStyle name="Standard 16 3 3 2 3" xfId="636"/>
    <cellStyle name="Standard 16 3 3 2 3 2" xfId="637"/>
    <cellStyle name="Standard 16 3 3 2 4" xfId="638"/>
    <cellStyle name="Standard 16 3 3 3" xfId="639"/>
    <cellStyle name="Standard 16 3 3 3 2" xfId="640"/>
    <cellStyle name="Standard 16 3 3 4" xfId="641"/>
    <cellStyle name="Standard 16 3 3 4 2" xfId="642"/>
    <cellStyle name="Standard 16 3 3 5" xfId="643"/>
    <cellStyle name="Standard 16 3 4" xfId="644"/>
    <cellStyle name="Standard 16 3 4 2" xfId="645"/>
    <cellStyle name="Standard 16 3 4 2 2" xfId="646"/>
    <cellStyle name="Standard 16 3 4 3" xfId="647"/>
    <cellStyle name="Standard 16 3 4 3 2" xfId="648"/>
    <cellStyle name="Standard 16 3 4 4" xfId="649"/>
    <cellStyle name="Standard 16 3 5" xfId="650"/>
    <cellStyle name="Standard 16 3 5 2" xfId="651"/>
    <cellStyle name="Standard 16 3 6" xfId="652"/>
    <cellStyle name="Standard 16 3 6 2" xfId="653"/>
    <cellStyle name="Standard 16 3 7" xfId="654"/>
    <cellStyle name="Standard 16 4" xfId="44"/>
    <cellStyle name="Standard 16 4 2" xfId="655"/>
    <cellStyle name="Standard 16 4 2 2" xfId="656"/>
    <cellStyle name="Standard 16 4 2 2 2" xfId="657"/>
    <cellStyle name="Standard 16 4 2 2 2 2" xfId="658"/>
    <cellStyle name="Standard 16 4 2 2 3" xfId="659"/>
    <cellStyle name="Standard 16 4 2 2 3 2" xfId="660"/>
    <cellStyle name="Standard 16 4 2 2 4" xfId="661"/>
    <cellStyle name="Standard 16 4 2 3" xfId="662"/>
    <cellStyle name="Standard 16 4 2 3 2" xfId="663"/>
    <cellStyle name="Standard 16 4 2 4" xfId="664"/>
    <cellStyle name="Standard 16 4 2 4 2" xfId="665"/>
    <cellStyle name="Standard 16 4 2 5" xfId="666"/>
    <cellStyle name="Standard 16 4 3" xfId="667"/>
    <cellStyle name="Standard 16 4 3 2" xfId="668"/>
    <cellStyle name="Standard 16 4 3 2 2" xfId="669"/>
    <cellStyle name="Standard 16 4 3 3" xfId="670"/>
    <cellStyle name="Standard 16 4 3 3 2" xfId="671"/>
    <cellStyle name="Standard 16 4 3 4" xfId="672"/>
    <cellStyle name="Standard 16 4 4" xfId="673"/>
    <cellStyle name="Standard 16 4 4 2" xfId="674"/>
    <cellStyle name="Standard 16 4 5" xfId="675"/>
    <cellStyle name="Standard 16 4 5 2" xfId="676"/>
    <cellStyle name="Standard 16 4 6" xfId="677"/>
    <cellStyle name="Standard 16 5" xfId="678"/>
    <cellStyle name="Standard 16 5 2" xfId="679"/>
    <cellStyle name="Standard 16 5 2 2" xfId="680"/>
    <cellStyle name="Standard 16 5 2 2 2" xfId="681"/>
    <cellStyle name="Standard 16 5 2 3" xfId="682"/>
    <cellStyle name="Standard 16 5 2 3 2" xfId="683"/>
    <cellStyle name="Standard 16 5 2 4" xfId="684"/>
    <cellStyle name="Standard 16 5 3" xfId="685"/>
    <cellStyle name="Standard 16 5 3 2" xfId="686"/>
    <cellStyle name="Standard 16 5 4" xfId="687"/>
    <cellStyle name="Standard 16 5 4 2" xfId="688"/>
    <cellStyle name="Standard 16 5 5" xfId="689"/>
    <cellStyle name="Standard 16 6" xfId="690"/>
    <cellStyle name="Standard 16 6 2" xfId="691"/>
    <cellStyle name="Standard 16 6 2 2" xfId="692"/>
    <cellStyle name="Standard 16 6 3" xfId="693"/>
    <cellStyle name="Standard 16 6 3 2" xfId="694"/>
    <cellStyle name="Standard 16 6 4" xfId="695"/>
    <cellStyle name="Standard 16 7" xfId="696"/>
    <cellStyle name="Standard 16 7 2" xfId="697"/>
    <cellStyle name="Standard 16 8" xfId="698"/>
    <cellStyle name="Standard 16 8 2" xfId="699"/>
    <cellStyle name="Standard 16 9" xfId="700"/>
    <cellStyle name="Standard 17" xfId="45"/>
    <cellStyle name="Standard 17 2" xfId="46"/>
    <cellStyle name="Standard 17 2 2" xfId="47"/>
    <cellStyle name="Standard 17 2 2 2" xfId="701"/>
    <cellStyle name="Standard 17 2 2 2 2" xfId="702"/>
    <cellStyle name="Standard 17 2 2 2 2 2" xfId="703"/>
    <cellStyle name="Standard 17 2 2 2 2 2 2" xfId="704"/>
    <cellStyle name="Standard 17 2 2 2 2 3" xfId="705"/>
    <cellStyle name="Standard 17 2 2 2 2 3 2" xfId="706"/>
    <cellStyle name="Standard 17 2 2 2 2 4" xfId="707"/>
    <cellStyle name="Standard 17 2 2 2 3" xfId="708"/>
    <cellStyle name="Standard 17 2 2 2 3 2" xfId="709"/>
    <cellStyle name="Standard 17 2 2 2 4" xfId="710"/>
    <cellStyle name="Standard 17 2 2 2 4 2" xfId="711"/>
    <cellStyle name="Standard 17 2 2 2 5" xfId="712"/>
    <cellStyle name="Standard 17 2 2 3" xfId="713"/>
    <cellStyle name="Standard 17 2 2 3 2" xfId="714"/>
    <cellStyle name="Standard 17 2 2 3 2 2" xfId="715"/>
    <cellStyle name="Standard 17 2 2 3 3" xfId="716"/>
    <cellStyle name="Standard 17 2 2 3 3 2" xfId="717"/>
    <cellStyle name="Standard 17 2 2 3 4" xfId="718"/>
    <cellStyle name="Standard 17 2 2 4" xfId="719"/>
    <cellStyle name="Standard 17 2 2 4 2" xfId="720"/>
    <cellStyle name="Standard 17 2 2 5" xfId="721"/>
    <cellStyle name="Standard 17 2 2 5 2" xfId="722"/>
    <cellStyle name="Standard 17 2 2 6" xfId="723"/>
    <cellStyle name="Standard 17 2 3" xfId="724"/>
    <cellStyle name="Standard 17 2 3 2" xfId="725"/>
    <cellStyle name="Standard 17 2 3 2 2" xfId="726"/>
    <cellStyle name="Standard 17 2 3 2 2 2" xfId="727"/>
    <cellStyle name="Standard 17 2 3 2 3" xfId="728"/>
    <cellStyle name="Standard 17 2 3 2 3 2" xfId="729"/>
    <cellStyle name="Standard 17 2 3 2 4" xfId="730"/>
    <cellStyle name="Standard 17 2 3 3" xfId="731"/>
    <cellStyle name="Standard 17 2 3 3 2" xfId="732"/>
    <cellStyle name="Standard 17 2 3 4" xfId="733"/>
    <cellStyle name="Standard 17 2 3 4 2" xfId="734"/>
    <cellStyle name="Standard 17 2 3 5" xfId="735"/>
    <cellStyle name="Standard 17 2 4" xfId="736"/>
    <cellStyle name="Standard 17 2 4 2" xfId="737"/>
    <cellStyle name="Standard 17 2 4 2 2" xfId="738"/>
    <cellStyle name="Standard 17 2 4 3" xfId="739"/>
    <cellStyle name="Standard 17 2 4 3 2" xfId="740"/>
    <cellStyle name="Standard 17 2 4 4" xfId="741"/>
    <cellStyle name="Standard 17 2 5" xfId="742"/>
    <cellStyle name="Standard 17 2 5 2" xfId="743"/>
    <cellStyle name="Standard 17 2 6" xfId="744"/>
    <cellStyle name="Standard 17 2 6 2" xfId="745"/>
    <cellStyle name="Standard 17 2 7" xfId="746"/>
    <cellStyle name="Standard 17 3" xfId="48"/>
    <cellStyle name="Standard 17 3 2" xfId="747"/>
    <cellStyle name="Standard 17 3 2 2" xfId="748"/>
    <cellStyle name="Standard 17 3 2 2 2" xfId="749"/>
    <cellStyle name="Standard 17 3 2 2 2 2" xfId="750"/>
    <cellStyle name="Standard 17 3 2 2 3" xfId="751"/>
    <cellStyle name="Standard 17 3 2 2 3 2" xfId="752"/>
    <cellStyle name="Standard 17 3 2 2 4" xfId="753"/>
    <cellStyle name="Standard 17 3 2 3" xfId="754"/>
    <cellStyle name="Standard 17 3 2 3 2" xfId="755"/>
    <cellStyle name="Standard 17 3 2 4" xfId="756"/>
    <cellStyle name="Standard 17 3 2 4 2" xfId="757"/>
    <cellStyle name="Standard 17 3 2 5" xfId="758"/>
    <cellStyle name="Standard 17 3 3" xfId="759"/>
    <cellStyle name="Standard 17 3 3 2" xfId="760"/>
    <cellStyle name="Standard 17 3 3 2 2" xfId="761"/>
    <cellStyle name="Standard 17 3 3 3" xfId="762"/>
    <cellStyle name="Standard 17 3 3 3 2" xfId="763"/>
    <cellStyle name="Standard 17 3 3 4" xfId="764"/>
    <cellStyle name="Standard 17 3 4" xfId="765"/>
    <cellStyle name="Standard 17 3 4 2" xfId="766"/>
    <cellStyle name="Standard 17 3 5" xfId="767"/>
    <cellStyle name="Standard 17 3 5 2" xfId="768"/>
    <cellStyle name="Standard 17 3 6" xfId="769"/>
    <cellStyle name="Standard 17 4" xfId="770"/>
    <cellStyle name="Standard 17 4 2" xfId="771"/>
    <cellStyle name="Standard 17 4 2 2" xfId="772"/>
    <cellStyle name="Standard 17 4 2 2 2" xfId="773"/>
    <cellStyle name="Standard 17 4 2 3" xfId="774"/>
    <cellStyle name="Standard 17 4 2 3 2" xfId="775"/>
    <cellStyle name="Standard 17 4 2 4" xfId="776"/>
    <cellStyle name="Standard 17 4 3" xfId="777"/>
    <cellStyle name="Standard 17 4 3 2" xfId="778"/>
    <cellStyle name="Standard 17 4 4" xfId="779"/>
    <cellStyle name="Standard 17 4 4 2" xfId="780"/>
    <cellStyle name="Standard 17 4 5" xfId="781"/>
    <cellStyle name="Standard 17 5" xfId="782"/>
    <cellStyle name="Standard 17 5 2" xfId="783"/>
    <cellStyle name="Standard 17 5 2 2" xfId="784"/>
    <cellStyle name="Standard 17 5 3" xfId="785"/>
    <cellStyle name="Standard 17 5 3 2" xfId="786"/>
    <cellStyle name="Standard 17 5 4" xfId="787"/>
    <cellStyle name="Standard 17 6" xfId="788"/>
    <cellStyle name="Standard 17 6 2" xfId="789"/>
    <cellStyle name="Standard 17 7" xfId="790"/>
    <cellStyle name="Standard 17 7 2" xfId="791"/>
    <cellStyle name="Standard 17 8" xfId="792"/>
    <cellStyle name="Standard 18" xfId="49"/>
    <cellStyle name="Standard 19" xfId="50"/>
    <cellStyle name="Standard 19 2" xfId="793"/>
    <cellStyle name="Standard 19 2 2" xfId="794"/>
    <cellStyle name="Standard 19 2 2 2" xfId="795"/>
    <cellStyle name="Standard 19 2 2 2 2" xfId="796"/>
    <cellStyle name="Standard 19 2 2 3" xfId="797"/>
    <cellStyle name="Standard 19 2 2 3 2" xfId="798"/>
    <cellStyle name="Standard 19 2 2 4" xfId="799"/>
    <cellStyle name="Standard 19 2 3" xfId="800"/>
    <cellStyle name="Standard 19 2 3 2" xfId="801"/>
    <cellStyle name="Standard 19 2 4" xfId="802"/>
    <cellStyle name="Standard 19 2 4 2" xfId="803"/>
    <cellStyle name="Standard 19 2 5" xfId="804"/>
    <cellStyle name="Standard 19 3" xfId="805"/>
    <cellStyle name="Standard 19 3 2" xfId="806"/>
    <cellStyle name="Standard 19 3 2 2" xfId="807"/>
    <cellStyle name="Standard 19 3 3" xfId="808"/>
    <cellStyle name="Standard 19 3 3 2" xfId="809"/>
    <cellStyle name="Standard 19 3 4" xfId="810"/>
    <cellStyle name="Standard 19 4" xfId="811"/>
    <cellStyle name="Standard 19 4 2" xfId="812"/>
    <cellStyle name="Standard 19 5" xfId="813"/>
    <cellStyle name="Standard 19 5 2" xfId="814"/>
    <cellStyle name="Standard 19 6" xfId="815"/>
    <cellStyle name="Standard 2" xfId="51"/>
    <cellStyle name="Standard 2 2" xfId="52"/>
    <cellStyle name="Standard 20" xfId="100"/>
    <cellStyle name="Standard 20 2" xfId="816"/>
    <cellStyle name="Standard 20 2 2" xfId="817"/>
    <cellStyle name="Standard 20 2 2 2" xfId="818"/>
    <cellStyle name="Standard 20 2 2 2 2" xfId="819"/>
    <cellStyle name="Standard 20 2 2 3" xfId="820"/>
    <cellStyle name="Standard 20 2 2 3 2" xfId="821"/>
    <cellStyle name="Standard 20 2 2 4" xfId="822"/>
    <cellStyle name="Standard 20 2 3" xfId="823"/>
    <cellStyle name="Standard 20 2 3 2" xfId="824"/>
    <cellStyle name="Standard 20 2 4" xfId="825"/>
    <cellStyle name="Standard 20 2 4 2" xfId="826"/>
    <cellStyle name="Standard 20 2 5" xfId="827"/>
    <cellStyle name="Standard 20 3" xfId="828"/>
    <cellStyle name="Standard 20 3 2" xfId="829"/>
    <cellStyle name="Standard 20 3 2 2" xfId="830"/>
    <cellStyle name="Standard 20 3 3" xfId="831"/>
    <cellStyle name="Standard 20 3 3 2" xfId="832"/>
    <cellStyle name="Standard 20 3 4" xfId="833"/>
    <cellStyle name="Standard 20 4" xfId="834"/>
    <cellStyle name="Standard 20 4 2" xfId="835"/>
    <cellStyle name="Standard 20 5" xfId="836"/>
    <cellStyle name="Standard 20 5 2" xfId="837"/>
    <cellStyle name="Standard 20 6" xfId="838"/>
    <cellStyle name="Standard 21" xfId="839"/>
    <cellStyle name="Standard 21 2" xfId="840"/>
    <cellStyle name="Standard 21 2 2" xfId="841"/>
    <cellStyle name="Standard 21 2 2 2" xfId="842"/>
    <cellStyle name="Standard 21 2 2 2 2" xfId="843"/>
    <cellStyle name="Standard 21 2 2 3" xfId="844"/>
    <cellStyle name="Standard 21 2 2 3 2" xfId="845"/>
    <cellStyle name="Standard 21 2 2 4" xfId="846"/>
    <cellStyle name="Standard 21 2 3" xfId="847"/>
    <cellStyle name="Standard 21 2 3 2" xfId="848"/>
    <cellStyle name="Standard 21 2 4" xfId="849"/>
    <cellStyle name="Standard 21 2 4 2" xfId="850"/>
    <cellStyle name="Standard 21 2 5" xfId="851"/>
    <cellStyle name="Standard 21 3" xfId="852"/>
    <cellStyle name="Standard 21 3 2" xfId="853"/>
    <cellStyle name="Standard 21 3 2 2" xfId="854"/>
    <cellStyle name="Standard 21 3 3" xfId="855"/>
    <cellStyle name="Standard 21 3 3 2" xfId="856"/>
    <cellStyle name="Standard 21 3 4" xfId="857"/>
    <cellStyle name="Standard 21 4" xfId="858"/>
    <cellStyle name="Standard 21 4 2" xfId="859"/>
    <cellStyle name="Standard 21 5" xfId="860"/>
    <cellStyle name="Standard 21 5 2" xfId="861"/>
    <cellStyle name="Standard 21 6" xfId="862"/>
    <cellStyle name="Standard 22" xfId="863"/>
    <cellStyle name="Standard 22 2" xfId="864"/>
    <cellStyle name="Standard 23" xfId="865"/>
    <cellStyle name="Standard 23 2" xfId="866"/>
    <cellStyle name="Standard 23 2 2" xfId="867"/>
    <cellStyle name="Standard 23 2 2 2" xfId="868"/>
    <cellStyle name="Standard 23 2 3" xfId="869"/>
    <cellStyle name="Standard 23 2 3 2" xfId="870"/>
    <cellStyle name="Standard 23 2 4" xfId="871"/>
    <cellStyle name="Standard 23 3" xfId="872"/>
    <cellStyle name="Standard 23 3 2" xfId="873"/>
    <cellStyle name="Standard 23 4" xfId="874"/>
    <cellStyle name="Standard 23 4 2" xfId="875"/>
    <cellStyle name="Standard 23 5" xfId="876"/>
    <cellStyle name="Standard 24" xfId="877"/>
    <cellStyle name="Standard 25" xfId="878"/>
    <cellStyle name="Standard 25 2" xfId="879"/>
    <cellStyle name="Standard 25 3" xfId="880"/>
    <cellStyle name="Standard 26" xfId="881"/>
    <cellStyle name="Standard 26 2" xfId="882"/>
    <cellStyle name="Standard 26 2 2" xfId="883"/>
    <cellStyle name="Standard 26 3" xfId="884"/>
    <cellStyle name="Standard 26 3 2" xfId="885"/>
    <cellStyle name="Standard 26 4" xfId="886"/>
    <cellStyle name="Standard 27" xfId="887"/>
    <cellStyle name="Standard 27 2" xfId="888"/>
    <cellStyle name="Standard 27 2 2" xfId="889"/>
    <cellStyle name="Standard 27 3" xfId="890"/>
    <cellStyle name="Standard 27 3 2" xfId="891"/>
    <cellStyle name="Standard 27 4" xfId="892"/>
    <cellStyle name="Standard 28" xfId="893"/>
    <cellStyle name="Standard 28 2" xfId="894"/>
    <cellStyle name="Standard 28 2 2" xfId="895"/>
    <cellStyle name="Standard 28 3" xfId="896"/>
    <cellStyle name="Standard 28 3 2" xfId="897"/>
    <cellStyle name="Standard 28 4" xfId="898"/>
    <cellStyle name="Standard 29" xfId="899"/>
    <cellStyle name="Standard 3" xfId="53"/>
    <cellStyle name="Standard 30" xfId="900"/>
    <cellStyle name="Standard 30 2" xfId="901"/>
    <cellStyle name="Standard 31" xfId="902"/>
    <cellStyle name="Standard 31 2" xfId="903"/>
    <cellStyle name="Standard 32" xfId="904"/>
    <cellStyle name="Standard 33" xfId="905"/>
    <cellStyle name="Standard 4" xfId="54"/>
    <cellStyle name="Standard 5" xfId="55"/>
    <cellStyle name="Standard 6" xfId="56"/>
    <cellStyle name="Standard 7" xfId="57"/>
    <cellStyle name="Standard 8" xfId="58"/>
    <cellStyle name="Standard 9" xfId="59"/>
    <cellStyle name="Überschrift" xfId="60" builtinId="15" customBuiltin="1"/>
    <cellStyle name="Überschrift 1" xfId="61" builtinId="16" customBuiltin="1"/>
    <cellStyle name="Überschrift 2" xfId="62" builtinId="17" customBuiltin="1"/>
    <cellStyle name="Überschrift 3" xfId="63" builtinId="18" customBuiltin="1"/>
    <cellStyle name="Überschrift 4" xfId="64" builtinId="19" customBuiltin="1"/>
    <cellStyle name="Verknüpfte Zelle" xfId="71" builtinId="24" customBuiltin="1"/>
    <cellStyle name="Warnender Text" xfId="73" builtinId="11" customBuiltin="1"/>
    <cellStyle name="Zelle überprüfen" xfId="72"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oinc.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M96"/>
  <sheetViews>
    <sheetView tabSelected="1" zoomScaleNormal="100" workbookViewId="0">
      <selection activeCell="L101" sqref="L101"/>
    </sheetView>
  </sheetViews>
  <sheetFormatPr baseColWidth="10" defaultColWidth="8.85546875" defaultRowHeight="12.75" x14ac:dyDescent="0.2"/>
  <cols>
    <col min="1" max="1" width="26.85546875" style="4" customWidth="1"/>
    <col min="2" max="2" width="14.42578125" style="4" customWidth="1"/>
    <col min="3" max="3" width="41.140625" style="4" customWidth="1"/>
    <col min="4" max="4" width="42.85546875" style="4" customWidth="1"/>
    <col min="5" max="5" width="51.42578125" style="4" customWidth="1"/>
    <col min="6" max="6" width="49.28515625" style="4" customWidth="1"/>
    <col min="7" max="7" width="16.85546875" style="4" customWidth="1"/>
    <col min="8" max="8" width="22" style="4" customWidth="1"/>
    <col min="9" max="9" width="19.140625" style="4" customWidth="1"/>
    <col min="10" max="11" width="8.85546875" style="4"/>
    <col min="12" max="12" width="69.42578125" style="21" customWidth="1"/>
    <col min="13" max="13" width="86" style="21" customWidth="1"/>
    <col min="14" max="16384" width="8.85546875" style="4"/>
  </cols>
  <sheetData>
    <row r="1" spans="1:13" x14ac:dyDescent="0.2">
      <c r="A1" s="23" t="s">
        <v>0</v>
      </c>
      <c r="B1" s="1" t="s">
        <v>265</v>
      </c>
      <c r="C1" s="2"/>
      <c r="D1" s="3"/>
    </row>
    <row r="2" spans="1:13" x14ac:dyDescent="0.2">
      <c r="A2" s="5" t="s">
        <v>182</v>
      </c>
      <c r="B2" s="1" t="s">
        <v>366</v>
      </c>
      <c r="C2" s="2"/>
      <c r="D2" s="3"/>
    </row>
    <row r="3" spans="1:13" x14ac:dyDescent="0.2">
      <c r="A3" s="6" t="s">
        <v>1</v>
      </c>
      <c r="B3" s="7" t="s">
        <v>2</v>
      </c>
      <c r="C3" s="8"/>
      <c r="D3" s="9"/>
    </row>
    <row r="4" spans="1:13" x14ac:dyDescent="0.2">
      <c r="A4" s="10" t="s">
        <v>3</v>
      </c>
      <c r="B4" s="27" t="s">
        <v>4</v>
      </c>
      <c r="C4" s="28"/>
      <c r="D4" s="29"/>
    </row>
    <row r="5" spans="1:13" x14ac:dyDescent="0.2">
      <c r="A5" s="11" t="s">
        <v>5</v>
      </c>
      <c r="B5" s="27" t="s">
        <v>6</v>
      </c>
      <c r="C5" s="28"/>
      <c r="D5" s="29"/>
    </row>
    <row r="6" spans="1:13" x14ac:dyDescent="0.2">
      <c r="A6" s="12" t="s">
        <v>7</v>
      </c>
      <c r="B6" s="30" t="s">
        <v>181</v>
      </c>
      <c r="C6" s="31"/>
      <c r="D6" s="32"/>
    </row>
    <row r="7" spans="1:13" x14ac:dyDescent="0.2">
      <c r="A7" s="12" t="s">
        <v>180</v>
      </c>
      <c r="B7" s="33">
        <v>42107</v>
      </c>
      <c r="C7" s="34"/>
      <c r="D7" s="35"/>
    </row>
    <row r="8" spans="1:13" x14ac:dyDescent="0.2">
      <c r="A8" s="13" t="s">
        <v>8</v>
      </c>
      <c r="B8" s="27" t="s">
        <v>367</v>
      </c>
      <c r="C8" s="28"/>
      <c r="D8" s="29"/>
    </row>
    <row r="9" spans="1:13" x14ac:dyDescent="0.2">
      <c r="A9" s="14"/>
      <c r="B9" s="15"/>
      <c r="C9" s="16"/>
    </row>
    <row r="10" spans="1:13" ht="100.5" customHeight="1" x14ac:dyDescent="0.2">
      <c r="A10" s="17" t="s">
        <v>9</v>
      </c>
      <c r="B10" s="24" t="s">
        <v>192</v>
      </c>
      <c r="C10" s="25"/>
      <c r="D10" s="26"/>
    </row>
    <row r="11" spans="1:13" ht="93" customHeight="1" x14ac:dyDescent="0.2">
      <c r="A11" s="17" t="s">
        <v>9</v>
      </c>
      <c r="B11" s="24" t="s">
        <v>191</v>
      </c>
      <c r="C11" s="25"/>
      <c r="D11" s="26"/>
    </row>
    <row r="12" spans="1:13" x14ac:dyDescent="0.2">
      <c r="L12" s="22" t="s">
        <v>179</v>
      </c>
      <c r="M12" s="22" t="s">
        <v>178</v>
      </c>
    </row>
    <row r="13" spans="1:13" ht="56.25" customHeight="1" x14ac:dyDescent="0.2">
      <c r="A13" s="18" t="s">
        <v>10</v>
      </c>
      <c r="B13" s="19" t="s">
        <v>11</v>
      </c>
      <c r="C13" s="19" t="s">
        <v>12</v>
      </c>
      <c r="D13" s="19" t="s">
        <v>177</v>
      </c>
      <c r="E13" s="19" t="s">
        <v>89</v>
      </c>
      <c r="F13" s="19" t="s">
        <v>13</v>
      </c>
      <c r="G13" s="19" t="s">
        <v>3</v>
      </c>
      <c r="H13" s="19" t="s">
        <v>5</v>
      </c>
      <c r="I13" s="19" t="s">
        <v>14</v>
      </c>
      <c r="L13" s="20" t="str">
        <f>CONCATENATE("&lt;valueSet name='",$B$1,"' displayName='",$B$1,"' effectiveDate='", TEXT($B$7,"JJJJ-MM-TT"), "' id='",B2,"' statusCode='final'&gt;&lt;conceptList&gt;")</f>
        <v>&lt;valueSet name='HL7-at_XDS-Dokumentenklassen' displayName='HL7-at_XDS-Dokumentenklassen' effectiveDate='2015-04-13' id='1.2.40.0.34.10.86 ' statusCode='final'&gt;&lt;conceptList&gt;</v>
      </c>
      <c r="M13" s="20" t="str">
        <f>CONCATENATE("&lt;valueSet name='",$B$1,"' displayName='",$B$1,"'  effectiveDate='", TEXT($B$7,"JJJJ-MM-TT"), "' id='",B2,"' statusCode='final' website='",$B$6,"'  version='",$B$8,"' beschreibung='",$B$10,"'  description='",$B$11,"'&gt;&lt;conceptList&gt;")</f>
        <v>&lt;valueSet name='HL7-at_XDS-Dokumentenklassen' displayName='HL7-at_XDS-Dokumentenklassen'  effectiveDate='2015-04-13' id='1.2.40.0.34.10.86 ' statusCode='final' website='http://www.loinc.org'  version='1' beschreibung='Liste der für ÖSTERREICH gültigen Dokumentklassen und ihrer LOINC-Codes für CDA und die XDS-Metadaten. 
Die oberste Hierarchieebene 0 umfasst die Hauptdokumentenklassen für ELGA Dokumente, diese ist auch in den XDSMetadaten.ClassCode zu übertragen. 
Die Hierarchiebene 1 enthält die Spezialisierungen der Hauptdokumentenklassen, sie können in den XDSMetadaten.TypeCode an die Registry übermittelt werden. Im Element ClinicalDocument.Code (CDA) werden bevorzugt die spezialisierten Codes der Blattebene (unterste Ebene, Dokumententyp) verwendet. 
Der Titel eines Dokumentes wird im Dokument über das Stylesheet angezeigt (siehe Hinweise)'  description='This is a set of document classes and LOINC-Codes valid in AUSTRIA for CDA and XDS Metadata. 
The top most level 0 contains the root-document classes for ELGA documents (also assigend to  XDSMetadata.ClassCode).
The hierarchie level 1 contains specialities of the root-document classes, which could be transferred to the registry,  using XDSMetadata.TypeCode. For the field ClinicalDocument.Code (CDA), it is preferred to use the most specialised code applicable (leaf elements, lowest level).
The documents title is displayed via the Stylesheet (see "Hinweise")
'&gt;&lt;conceptList&gt;</v>
      </c>
    </row>
    <row r="14" spans="1:13" s="40" customFormat="1" ht="16.5" customHeight="1" x14ac:dyDescent="0.2">
      <c r="A14" s="36" t="s">
        <v>15</v>
      </c>
      <c r="B14" s="37" t="s">
        <v>16</v>
      </c>
      <c r="C14" s="37" t="s">
        <v>17</v>
      </c>
      <c r="D14" s="38"/>
      <c r="E14" s="38" t="s">
        <v>18</v>
      </c>
      <c r="F14" s="37" t="s">
        <v>18</v>
      </c>
      <c r="G14" s="39" t="s">
        <v>4</v>
      </c>
      <c r="H14" s="39" t="s">
        <v>6</v>
      </c>
      <c r="I14" s="39"/>
      <c r="L14" s="41" t="str">
        <f t="shared" ref="L14:L35" si="0">CONCATENATE("  &lt;concept code='",B14,"' codeSystem='",$B$5,"' displayName='",C14,"' level='",LEFT(A14,SEARCH("-",A14)-1),"' type='",TRIM(RIGHT(A14,LEN(A14)-SEARCH("-",A14))),"'/&gt;")</f>
        <v xml:space="preserve">  &lt;concept code='18842-5' codeSystem='2.16.840.1.113883.6.1' displayName='Discharge summarization note' level='0' type='S'/&gt;</v>
      </c>
      <c r="M14" s="41" t="str">
        <f t="shared" ref="M14:M35" si="1">CONCATENATE("&lt;concept code='",B14,"' codeSystem='",H14,"' displayName='",C14,"' level='",LEFT(A14,SEARCH("-",A14)-1),"' type='",TRIM(RIGHT(A14,LEN(A14)-SEARCH("-",A14))),"' concept_beschreibung='",D14,"' deutsch='",E14,"' hinweise='",F14,"' relationships='",I14,"'/&gt;")</f>
        <v>&lt;concept code='18842-5' codeSystem='2.16.840.1.113883.6.1' displayName='Discharge summarization note' level='0' type='S' concept_beschreibung='' deutsch='Entlassungsbrief' hinweise='Entlassungsbrief' relationships=''/&gt;</v>
      </c>
    </row>
    <row r="15" spans="1:13" s="16" customFormat="1" ht="16.5" customHeight="1" x14ac:dyDescent="0.2">
      <c r="A15" s="42" t="s">
        <v>19</v>
      </c>
      <c r="B15" s="43" t="s">
        <v>20</v>
      </c>
      <c r="C15" s="44" t="s">
        <v>21</v>
      </c>
      <c r="D15" s="45"/>
      <c r="E15" s="46" t="s">
        <v>22</v>
      </c>
      <c r="F15" s="47" t="s">
        <v>23</v>
      </c>
      <c r="G15" s="48" t="s">
        <v>4</v>
      </c>
      <c r="H15" s="48" t="s">
        <v>6</v>
      </c>
      <c r="I15" s="48"/>
      <c r="J15" s="40"/>
      <c r="L15" s="41" t="str">
        <f t="shared" si="0"/>
        <v xml:space="preserve">  &lt;concept code='11490-0' codeSystem='2.16.840.1.113883.6.1' displayName='Discharge summarization note (physician)' level='1' type='L'/&gt;</v>
      </c>
      <c r="M15" s="41" t="str">
        <f t="shared" si="1"/>
        <v>&lt;concept code='11490-0' codeSystem='2.16.840.1.113883.6.1' displayName='Discharge summarization note (physician)' level='1' type='L' concept_beschreibung='' deutsch='Entlassungsbrief Ärztlich' hinweise='Entlassungsbrief aus stationärer Behandlung (Arzt)' relationships=''/&gt;</v>
      </c>
    </row>
    <row r="16" spans="1:13" s="16" customFormat="1" ht="16.5" customHeight="1" x14ac:dyDescent="0.2">
      <c r="A16" s="42" t="s">
        <v>19</v>
      </c>
      <c r="B16" s="43" t="s">
        <v>24</v>
      </c>
      <c r="C16" s="44" t="s">
        <v>25</v>
      </c>
      <c r="D16" s="45"/>
      <c r="E16" s="46" t="s">
        <v>26</v>
      </c>
      <c r="F16" s="47" t="s">
        <v>27</v>
      </c>
      <c r="G16" s="48" t="s">
        <v>4</v>
      </c>
      <c r="H16" s="48" t="s">
        <v>6</v>
      </c>
      <c r="I16" s="48"/>
      <c r="J16" s="40"/>
      <c r="L16" s="41" t="str">
        <f t="shared" si="0"/>
        <v xml:space="preserve">  &lt;concept code='34745-0' codeSystem='2.16.840.1.113883.6.1' displayName='Discharge summarization note (nursing)' level='1' type='L'/&gt;</v>
      </c>
      <c r="M16" s="41" t="str">
        <f t="shared" si="1"/>
        <v>&lt;concept code='34745-0' codeSystem='2.16.840.1.113883.6.1' displayName='Discharge summarization note (nursing)' level='1' type='L' concept_beschreibung='' deutsch='Entlassungsbrief Pflege' hinweise='Entlassungsbrief aus stationärer Behandlung (Pflege)' relationships=''/&gt;</v>
      </c>
    </row>
    <row r="17" spans="1:13" s="40" customFormat="1" ht="16.5" customHeight="1" x14ac:dyDescent="0.2">
      <c r="A17" s="36" t="s">
        <v>28</v>
      </c>
      <c r="B17" s="37" t="s">
        <v>29</v>
      </c>
      <c r="C17" s="37" t="s">
        <v>336</v>
      </c>
      <c r="D17" s="38"/>
      <c r="E17" s="38" t="s">
        <v>30</v>
      </c>
      <c r="F17" s="39" t="s">
        <v>30</v>
      </c>
      <c r="G17" s="48" t="s">
        <v>4</v>
      </c>
      <c r="H17" s="48" t="s">
        <v>6</v>
      </c>
      <c r="I17" s="39"/>
      <c r="L17" s="41" t="str">
        <f t="shared" si="0"/>
        <v xml:space="preserve">  &lt;concept code='11502-2' codeSystem='2.16.840.1.113883.6.1' displayName='Laboratory report' level='0' type='L'/&gt;</v>
      </c>
      <c r="M17" s="41" t="str">
        <f t="shared" si="1"/>
        <v>&lt;concept code='11502-2' codeSystem='2.16.840.1.113883.6.1' displayName='Laboratory report' level='0' type='L' concept_beschreibung='' deutsch='Laborbefund' hinweise='Laborbefund' relationships=''/&gt;</v>
      </c>
    </row>
    <row r="18" spans="1:13" s="40" customFormat="1" ht="16.5" customHeight="1" x14ac:dyDescent="0.2">
      <c r="A18" s="36" t="s">
        <v>15</v>
      </c>
      <c r="B18" s="37" t="s">
        <v>31</v>
      </c>
      <c r="C18" s="37" t="s">
        <v>32</v>
      </c>
      <c r="D18" s="38"/>
      <c r="E18" s="38" t="s">
        <v>33</v>
      </c>
      <c r="F18" s="38" t="s">
        <v>33</v>
      </c>
      <c r="G18" s="48" t="s">
        <v>4</v>
      </c>
      <c r="H18" s="48" t="s">
        <v>6</v>
      </c>
      <c r="I18" s="39"/>
      <c r="L18" s="41" t="str">
        <f t="shared" si="0"/>
        <v xml:space="preserve">  &lt;concept code='18748-4' codeSystem='2.16.840.1.113883.6.1' displayName='Diagnostic Imaging Report' level='0' type='S'/&gt;</v>
      </c>
      <c r="M18" s="41" t="str">
        <f t="shared" si="1"/>
        <v>&lt;concept code='18748-4' codeSystem='2.16.840.1.113883.6.1' displayName='Diagnostic Imaging Report' level='0' type='S' concept_beschreibung='' deutsch='Befund bildgebende Diagnostik' hinweise='Befund bildgebende Diagnostik' relationships=''/&gt;</v>
      </c>
    </row>
    <row r="19" spans="1:13" s="16" customFormat="1" ht="16.5" customHeight="1" x14ac:dyDescent="0.2">
      <c r="A19" s="42" t="s">
        <v>19</v>
      </c>
      <c r="B19" s="43" t="s">
        <v>176</v>
      </c>
      <c r="C19" s="44" t="s">
        <v>175</v>
      </c>
      <c r="D19" s="45"/>
      <c r="E19" s="46" t="s">
        <v>34</v>
      </c>
      <c r="F19" s="46" t="s">
        <v>34</v>
      </c>
      <c r="G19" s="48" t="s">
        <v>4</v>
      </c>
      <c r="H19" s="48" t="s">
        <v>6</v>
      </c>
      <c r="I19" s="48"/>
      <c r="J19" s="40"/>
      <c r="L19" s="41" t="str">
        <f t="shared" si="0"/>
        <v xml:space="preserve">  &lt;concept code='25045-6' codeSystem='2.16.840.1.113883.6.1' displayName='Unspecified body region CT' level='1' type='L'/&gt;</v>
      </c>
      <c r="M19" s="41" t="str">
        <f t="shared" si="1"/>
        <v>&lt;concept code='25045-6' codeSystem='2.16.840.1.113883.6.1' displayName='Unspecified body region CT' level='1' type='L' concept_beschreibung='' deutsch='Computertomographie-Befund' hinweise='Computertomographie-Befund' relationships=''/&gt;</v>
      </c>
    </row>
    <row r="20" spans="1:13" s="16" customFormat="1" ht="16.5" customHeight="1" x14ac:dyDescent="0.2">
      <c r="A20" s="42" t="s">
        <v>19</v>
      </c>
      <c r="B20" s="43" t="s">
        <v>174</v>
      </c>
      <c r="C20" s="44" t="s">
        <v>173</v>
      </c>
      <c r="D20" s="45"/>
      <c r="E20" s="46" t="s">
        <v>35</v>
      </c>
      <c r="F20" s="46" t="s">
        <v>35</v>
      </c>
      <c r="G20" s="48" t="s">
        <v>4</v>
      </c>
      <c r="H20" s="48" t="s">
        <v>6</v>
      </c>
      <c r="I20" s="48"/>
      <c r="J20" s="40"/>
      <c r="L20" s="41" t="str">
        <f t="shared" si="0"/>
        <v xml:space="preserve">  &lt;concept code='25056-3' codeSystem='2.16.840.1.113883.6.1' displayName='Unspecified body region MRI' level='1' type='L'/&gt;</v>
      </c>
      <c r="M20" s="41" t="str">
        <f t="shared" si="1"/>
        <v>&lt;concept code='25056-3' codeSystem='2.16.840.1.113883.6.1' displayName='Unspecified body region MRI' level='1' type='L' concept_beschreibung='' deutsch='Magnetresonanztomographie-Befund' hinweise='Magnetresonanztomographie-Befund' relationships=''/&gt;</v>
      </c>
    </row>
    <row r="21" spans="1:13" s="16" customFormat="1" ht="16.5" customHeight="1" x14ac:dyDescent="0.2">
      <c r="A21" s="42" t="s">
        <v>19</v>
      </c>
      <c r="B21" s="43" t="s">
        <v>172</v>
      </c>
      <c r="C21" s="44" t="s">
        <v>171</v>
      </c>
      <c r="D21" s="45"/>
      <c r="E21" s="46" t="s">
        <v>36</v>
      </c>
      <c r="F21" s="46" t="s">
        <v>36</v>
      </c>
      <c r="G21" s="48" t="s">
        <v>4</v>
      </c>
      <c r="H21" s="48" t="s">
        <v>6</v>
      </c>
      <c r="I21" s="48"/>
      <c r="J21" s="40"/>
      <c r="L21" s="41" t="str">
        <f t="shared" si="0"/>
        <v xml:space="preserve">  &lt;concept code='25061-3' codeSystem='2.16.840.1.113883.6.1' displayName='Unspecified body region US' level='1' type='L'/&gt;</v>
      </c>
      <c r="M21" s="41" t="str">
        <f t="shared" si="1"/>
        <v>&lt;concept code='25061-3' codeSystem='2.16.840.1.113883.6.1' displayName='Unspecified body region US' level='1' type='L' concept_beschreibung='' deutsch='Ultraschall-Befund' hinweise='Ultraschall-Befund' relationships=''/&gt;</v>
      </c>
    </row>
    <row r="22" spans="1:13" s="16" customFormat="1" ht="16.5" customHeight="1" x14ac:dyDescent="0.2">
      <c r="A22" s="42" t="s">
        <v>19</v>
      </c>
      <c r="B22" s="43" t="s">
        <v>170</v>
      </c>
      <c r="C22" s="44" t="s">
        <v>169</v>
      </c>
      <c r="D22" s="45"/>
      <c r="E22" s="46" t="s">
        <v>37</v>
      </c>
      <c r="F22" s="46" t="s">
        <v>37</v>
      </c>
      <c r="G22" s="48" t="s">
        <v>4</v>
      </c>
      <c r="H22" s="48" t="s">
        <v>6</v>
      </c>
      <c r="I22" s="48"/>
      <c r="J22" s="40"/>
      <c r="L22" s="41" t="str">
        <f t="shared" si="0"/>
        <v xml:space="preserve">  &lt;concept code='49118-3' codeSystem='2.16.840.1.113883.6.1' displayName='Unspecified body region Scan' level='1' type='L'/&gt;</v>
      </c>
      <c r="M22" s="41" t="str">
        <f t="shared" si="1"/>
        <v>&lt;concept code='49118-3' codeSystem='2.16.840.1.113883.6.1' displayName='Unspecified body region Scan' level='1' type='L' concept_beschreibung='' deutsch='Nuklearmedizinischer Befund' hinweise='Nuklearmedizinischer Befund' relationships=''/&gt;</v>
      </c>
    </row>
    <row r="23" spans="1:13" s="16" customFormat="1" ht="16.5" customHeight="1" x14ac:dyDescent="0.2">
      <c r="A23" s="42" t="s">
        <v>19</v>
      </c>
      <c r="B23" s="43" t="s">
        <v>168</v>
      </c>
      <c r="C23" s="44" t="s">
        <v>167</v>
      </c>
      <c r="D23" s="45"/>
      <c r="E23" s="46" t="s">
        <v>38</v>
      </c>
      <c r="F23" s="46" t="s">
        <v>38</v>
      </c>
      <c r="G23" s="48" t="s">
        <v>4</v>
      </c>
      <c r="H23" s="48" t="s">
        <v>6</v>
      </c>
      <c r="I23" s="48"/>
      <c r="J23" s="40"/>
      <c r="L23" s="41" t="str">
        <f t="shared" si="0"/>
        <v xml:space="preserve">  &lt;concept code='44136-0' codeSystem='2.16.840.1.113883.6.1' displayName='Unspecified body region PET' level='1' type='L'/&gt;</v>
      </c>
      <c r="M23" s="41" t="str">
        <f t="shared" si="1"/>
        <v>&lt;concept code='44136-0' codeSystem='2.16.840.1.113883.6.1' displayName='Unspecified body region PET' level='1' type='L' concept_beschreibung='' deutsch='Positronen-Emissions-Tomographie-Befund' hinweise='Positronen-Emissions-Tomographie-Befund' relationships=''/&gt;</v>
      </c>
    </row>
    <row r="24" spans="1:13" s="16" customFormat="1" ht="16.5" customHeight="1" x14ac:dyDescent="0.2">
      <c r="A24" s="42" t="s">
        <v>19</v>
      </c>
      <c r="B24" s="43" t="s">
        <v>39</v>
      </c>
      <c r="C24" s="44" t="s">
        <v>40</v>
      </c>
      <c r="D24" s="45"/>
      <c r="E24" s="46" t="s">
        <v>41</v>
      </c>
      <c r="F24" s="46" t="s">
        <v>41</v>
      </c>
      <c r="G24" s="48" t="s">
        <v>4</v>
      </c>
      <c r="H24" s="48" t="s">
        <v>6</v>
      </c>
      <c r="I24" s="48"/>
      <c r="J24" s="40"/>
      <c r="L24" s="41" t="str">
        <f t="shared" si="0"/>
        <v xml:space="preserve">  &lt;concept code='18745-0' codeSystem='2.16.840.1.113883.6.1' displayName='Cardiac catheterization study' level='1' type='L'/&gt;</v>
      </c>
      <c r="M24" s="41" t="str">
        <f t="shared" si="1"/>
        <v>&lt;concept code='18745-0' codeSystem='2.16.840.1.113883.6.1' displayName='Cardiac catheterization study' level='1' type='L' concept_beschreibung='' deutsch='Herzkatheter-Befund' hinweise='Herzkatheter-Befund' relationships=''/&gt;</v>
      </c>
    </row>
    <row r="25" spans="1:13" s="16" customFormat="1" ht="16.5" customHeight="1" x14ac:dyDescent="0.2">
      <c r="A25" s="42" t="s">
        <v>19</v>
      </c>
      <c r="B25" s="43" t="s">
        <v>166</v>
      </c>
      <c r="C25" s="44" t="s">
        <v>165</v>
      </c>
      <c r="D25" s="45"/>
      <c r="E25" s="46" t="s">
        <v>42</v>
      </c>
      <c r="F25" s="46" t="s">
        <v>42</v>
      </c>
      <c r="G25" s="48" t="s">
        <v>4</v>
      </c>
      <c r="H25" s="48" t="s">
        <v>6</v>
      </c>
      <c r="I25" s="48"/>
      <c r="J25" s="40"/>
      <c r="L25" s="41" t="str">
        <f t="shared" si="0"/>
        <v xml:space="preserve">  &lt;concept code='42148-7' codeSystem='2.16.840.1.113883.6.1' displayName='Heart US' level='1' type='L'/&gt;</v>
      </c>
      <c r="M25" s="41" t="str">
        <f t="shared" si="1"/>
        <v>&lt;concept code='42148-7' codeSystem='2.16.840.1.113883.6.1' displayName='Heart US' level='1' type='L' concept_beschreibung='' deutsch='Echokardiographie-Befund' hinweise='Echokardiographie-Befund' relationships=''/&gt;</v>
      </c>
    </row>
    <row r="26" spans="1:13" s="16" customFormat="1" ht="16.5" customHeight="1" x14ac:dyDescent="0.2">
      <c r="A26" s="42" t="s">
        <v>19</v>
      </c>
      <c r="B26" s="43" t="s">
        <v>43</v>
      </c>
      <c r="C26" s="44" t="s">
        <v>44</v>
      </c>
      <c r="D26" s="45"/>
      <c r="E26" s="46" t="s">
        <v>45</v>
      </c>
      <c r="F26" s="46" t="s">
        <v>45</v>
      </c>
      <c r="G26" s="48" t="s">
        <v>4</v>
      </c>
      <c r="H26" s="48" t="s">
        <v>6</v>
      </c>
      <c r="I26" s="48"/>
      <c r="J26" s="40"/>
      <c r="L26" s="41" t="str">
        <f t="shared" si="0"/>
        <v xml:space="preserve">  &lt;concept code='18782-3' codeSystem='2.16.840.1.113883.6.1' displayName='Radiology Study observation (narrative)' level='1' type='L'/&gt;</v>
      </c>
      <c r="M26" s="41" t="str">
        <f t="shared" si="1"/>
        <v>&lt;concept code='18782-3' codeSystem='2.16.840.1.113883.6.1' displayName='Radiology Study observation (narrative)' level='1' type='L' concept_beschreibung='' deutsch='Radiologie-Befund' hinweise='Radiologie-Befund' relationships=''/&gt;</v>
      </c>
    </row>
    <row r="27" spans="1:13" s="16" customFormat="1" ht="16.5" customHeight="1" x14ac:dyDescent="0.2">
      <c r="A27" s="42" t="s">
        <v>19</v>
      </c>
      <c r="B27" s="43" t="s">
        <v>46</v>
      </c>
      <c r="C27" s="44" t="s">
        <v>47</v>
      </c>
      <c r="D27" s="45"/>
      <c r="E27" s="46" t="s">
        <v>48</v>
      </c>
      <c r="F27" s="46" t="s">
        <v>48</v>
      </c>
      <c r="G27" s="48" t="s">
        <v>4</v>
      </c>
      <c r="H27" s="48" t="s">
        <v>6</v>
      </c>
      <c r="I27" s="48"/>
      <c r="J27" s="40"/>
      <c r="L27" s="41" t="str">
        <f t="shared" si="0"/>
        <v xml:space="preserve">  &lt;concept code='18746-8' codeSystem='2.16.840.1.113883.6.1' displayName='Colonoscopy study' level='1' type='L'/&gt;</v>
      </c>
      <c r="M27" s="41" t="str">
        <f t="shared" si="1"/>
        <v>&lt;concept code='18746-8' codeSystem='2.16.840.1.113883.6.1' displayName='Colonoscopy study' level='1' type='L' concept_beschreibung='' deutsch='Kolonoskopie-Befund' hinweise='Kolonoskopie-Befund' relationships=''/&gt;</v>
      </c>
    </row>
    <row r="28" spans="1:13" s="16" customFormat="1" ht="16.5" customHeight="1" x14ac:dyDescent="0.2">
      <c r="A28" s="42" t="s">
        <v>19</v>
      </c>
      <c r="B28" s="43" t="s">
        <v>49</v>
      </c>
      <c r="C28" s="44" t="s">
        <v>50</v>
      </c>
      <c r="D28" s="45"/>
      <c r="E28" s="46" t="s">
        <v>51</v>
      </c>
      <c r="F28" s="46" t="s">
        <v>51</v>
      </c>
      <c r="G28" s="48" t="s">
        <v>4</v>
      </c>
      <c r="H28" s="48" t="s">
        <v>6</v>
      </c>
      <c r="I28" s="48"/>
      <c r="J28" s="40"/>
      <c r="L28" s="41" t="str">
        <f t="shared" si="0"/>
        <v xml:space="preserve">  &lt;concept code='18751-8' codeSystem='2.16.840.1.113883.6.1' displayName='Endoscopy study' level='1' type='L'/&gt;</v>
      </c>
      <c r="M28" s="41" t="str">
        <f t="shared" si="1"/>
        <v>&lt;concept code='18751-8' codeSystem='2.16.840.1.113883.6.1' displayName='Endoscopy study' level='1' type='L' concept_beschreibung='' deutsch='Endoskopie-Befund' hinweise='Endoskopie-Befund' relationships=''/&gt;</v>
      </c>
    </row>
    <row r="29" spans="1:13" s="16" customFormat="1" ht="16.5" customHeight="1" x14ac:dyDescent="0.2">
      <c r="A29" s="42" t="s">
        <v>19</v>
      </c>
      <c r="B29" s="43" t="s">
        <v>52</v>
      </c>
      <c r="C29" s="44" t="s">
        <v>344</v>
      </c>
      <c r="D29" s="45"/>
      <c r="E29" s="46" t="s">
        <v>53</v>
      </c>
      <c r="F29" s="46" t="s">
        <v>53</v>
      </c>
      <c r="G29" s="48" t="s">
        <v>4</v>
      </c>
      <c r="H29" s="48" t="s">
        <v>6</v>
      </c>
      <c r="I29" s="48"/>
      <c r="J29" s="40"/>
      <c r="L29" s="41" t="str">
        <f t="shared" ref="L29:L92" si="2">CONCATENATE("  &lt;concept code='",B29,"' codeSystem='",$B$5,"' displayName='",C29,"' level='",LEFT(A29,SEARCH("-",A29)-1),"' type='",TRIM(RIGHT(A29,LEN(A29)-SEARCH("-",A29))),"'/&gt;")</f>
        <v xml:space="preserve">  &lt;concept code='11525-3' codeSystem='2.16.840.1.113883.6.1' displayName='US Pelvis and Fetus for pregnancy' level='1' type='L'/&gt;</v>
      </c>
      <c r="M29" s="41" t="str">
        <f t="shared" ref="M29:M92" si="3">CONCATENATE("&lt;concept code='",B29,"' codeSystem='",H29,"' displayName='",C29,"' level='",LEFT(A29,SEARCH("-",A29)-1),"' type='",TRIM(RIGHT(A29,LEN(A29)-SEARCH("-",A29))),"' concept_beschreibung='",D29,"' deutsch='",E29,"' hinweise='",F29,"' relationships='",I29,"'/&gt;")</f>
        <v>&lt;concept code='11525-3' codeSystem='2.16.840.1.113883.6.1' displayName='US Pelvis and Fetus for pregnancy' level='1' type='L' concept_beschreibung='' deutsch='Geburtshilfliche Ultraschalluntersuchung' hinweise='Geburtshilfliche Ultraschalluntersuchung' relationships=''/&gt;</v>
      </c>
    </row>
    <row r="30" spans="1:13" s="16" customFormat="1" ht="16.5" customHeight="1" x14ac:dyDescent="0.2">
      <c r="A30" s="36" t="s">
        <v>28</v>
      </c>
      <c r="B30" s="49" t="s">
        <v>54</v>
      </c>
      <c r="C30" s="37" t="s">
        <v>55</v>
      </c>
      <c r="D30" s="45"/>
      <c r="E30" s="38" t="s">
        <v>56</v>
      </c>
      <c r="F30" s="38" t="s">
        <v>56</v>
      </c>
      <c r="G30" s="48" t="s">
        <v>4</v>
      </c>
      <c r="H30" s="48" t="s">
        <v>6</v>
      </c>
      <c r="I30" s="48"/>
      <c r="J30" s="40"/>
      <c r="L30" s="41" t="str">
        <f t="shared" si="2"/>
        <v xml:space="preserve">  &lt;concept code='55113-5' codeSystem='2.16.840.1.113883.6.1' displayName='Key images Document Radiology' level='0' type='L'/&gt;</v>
      </c>
      <c r="M30" s="41" t="str">
        <f t="shared" si="3"/>
        <v>&lt;concept code='55113-5' codeSystem='2.16.840.1.113883.6.1' displayName='Key images Document Radiology' level='0' type='L' concept_beschreibung='' deutsch='KOS Objekte' hinweise='KOS Objekte' relationships=''/&gt;</v>
      </c>
    </row>
    <row r="31" spans="1:13" s="40" customFormat="1" ht="16.5" customHeight="1" x14ac:dyDescent="0.2">
      <c r="A31" s="36" t="s">
        <v>15</v>
      </c>
      <c r="B31" s="49" t="s">
        <v>76</v>
      </c>
      <c r="C31" s="37" t="s">
        <v>77</v>
      </c>
      <c r="D31" s="50"/>
      <c r="E31" s="38" t="s">
        <v>78</v>
      </c>
      <c r="F31" s="38" t="s">
        <v>79</v>
      </c>
      <c r="G31" s="39" t="s">
        <v>4</v>
      </c>
      <c r="H31" s="39" t="s">
        <v>6</v>
      </c>
      <c r="I31" s="51"/>
      <c r="L31" s="41" t="str">
        <f t="shared" si="2"/>
        <v xml:space="preserve">  &lt;concept code='52471-0' codeSystem='2.16.840.1.113883.6.1' displayName='Medications' level='0' type='S'/&gt;</v>
      </c>
      <c r="M31" s="41" t="str">
        <f t="shared" si="3"/>
        <v>&lt;concept code='52471-0' codeSystem='2.16.840.1.113883.6.1' displayName='Medications' level='0' type='S' concept_beschreibung='' deutsch='Medikation' hinweise='Dokumente der e-Medikation' relationships=''/&gt;</v>
      </c>
    </row>
    <row r="32" spans="1:13" s="16" customFormat="1" ht="16.5" customHeight="1" x14ac:dyDescent="0.2">
      <c r="A32" s="42" t="s">
        <v>19</v>
      </c>
      <c r="B32" s="43" t="s">
        <v>80</v>
      </c>
      <c r="C32" s="44" t="s">
        <v>340</v>
      </c>
      <c r="D32" s="43"/>
      <c r="E32" s="46" t="s">
        <v>81</v>
      </c>
      <c r="F32" s="46" t="s">
        <v>81</v>
      </c>
      <c r="G32" s="48" t="s">
        <v>4</v>
      </c>
      <c r="H32" s="48" t="s">
        <v>6</v>
      </c>
      <c r="I32" s="51"/>
      <c r="J32" s="40"/>
      <c r="L32" s="41" t="str">
        <f t="shared" si="2"/>
        <v xml:space="preserve">  &lt;concept code='57833-6' codeSystem='2.16.840.1.113883.6.1' displayName='Prescription list' level='1' type='L'/&gt;</v>
      </c>
      <c r="M32" s="41" t="str">
        <f t="shared" si="3"/>
        <v>&lt;concept code='57833-6' codeSystem='2.16.840.1.113883.6.1' displayName='Prescription list' level='1' type='L' concept_beschreibung='' deutsch='Rezept' hinweise='Rezept' relationships=''/&gt;</v>
      </c>
    </row>
    <row r="33" spans="1:13" s="16" customFormat="1" ht="16.5" customHeight="1" x14ac:dyDescent="0.2">
      <c r="A33" s="42" t="s">
        <v>19</v>
      </c>
      <c r="B33" s="43" t="s">
        <v>82</v>
      </c>
      <c r="C33" s="44" t="s">
        <v>341</v>
      </c>
      <c r="D33" s="43"/>
      <c r="E33" s="46" t="s">
        <v>83</v>
      </c>
      <c r="F33" s="46" t="s">
        <v>83</v>
      </c>
      <c r="G33" s="48" t="s">
        <v>4</v>
      </c>
      <c r="H33" s="48" t="s">
        <v>6</v>
      </c>
      <c r="I33" s="51"/>
      <c r="J33" s="40"/>
      <c r="L33" s="41" t="str">
        <f t="shared" si="2"/>
        <v xml:space="preserve">  &lt;concept code='60593-1' codeSystem='2.16.840.1.113883.6.1' displayName='Medication dispensed.extended Document' level='1' type='L'/&gt;</v>
      </c>
      <c r="M33" s="41" t="str">
        <f t="shared" si="3"/>
        <v>&lt;concept code='60593-1' codeSystem='2.16.840.1.113883.6.1' displayName='Medication dispensed.extended Document' level='1' type='L' concept_beschreibung='' deutsch='Abgabe' hinweise='Abgabe' relationships=''/&gt;</v>
      </c>
    </row>
    <row r="34" spans="1:13" s="16" customFormat="1" ht="16.5" customHeight="1" x14ac:dyDescent="0.2">
      <c r="A34" s="42" t="s">
        <v>19</v>
      </c>
      <c r="B34" s="43" t="s">
        <v>84</v>
      </c>
      <c r="C34" s="44" t="s">
        <v>85</v>
      </c>
      <c r="D34" s="43"/>
      <c r="E34" s="46" t="s">
        <v>86</v>
      </c>
      <c r="F34" s="46" t="s">
        <v>86</v>
      </c>
      <c r="G34" s="48" t="s">
        <v>4</v>
      </c>
      <c r="H34" s="48" t="s">
        <v>6</v>
      </c>
      <c r="I34" s="51"/>
      <c r="J34" s="40"/>
      <c r="L34" s="41" t="str">
        <f t="shared" si="2"/>
        <v xml:space="preserve">  &lt;concept code='56445-0' codeSystem='2.16.840.1.113883.6.1' displayName='Medication summary Document' level='1' type='L'/&gt;</v>
      </c>
      <c r="M34" s="41" t="str">
        <f t="shared" si="3"/>
        <v>&lt;concept code='56445-0' codeSystem='2.16.840.1.113883.6.1' displayName='Medication summary Document' level='1' type='L' concept_beschreibung='' deutsch='Medikationsliste' hinweise='Medikationsliste' relationships=''/&gt;</v>
      </c>
    </row>
    <row r="35" spans="1:13" s="16" customFormat="1" ht="24" customHeight="1" x14ac:dyDescent="0.2">
      <c r="A35" s="42" t="s">
        <v>19</v>
      </c>
      <c r="B35" s="43" t="s">
        <v>87</v>
      </c>
      <c r="C35" s="44" t="s">
        <v>342</v>
      </c>
      <c r="D35" s="43"/>
      <c r="E35" s="46" t="s">
        <v>88</v>
      </c>
      <c r="F35" s="46" t="s">
        <v>343</v>
      </c>
      <c r="G35" s="48" t="s">
        <v>4</v>
      </c>
      <c r="H35" s="48" t="s">
        <v>6</v>
      </c>
      <c r="I35" s="51"/>
      <c r="J35" s="40"/>
      <c r="L35" s="41" t="str">
        <f t="shared" si="2"/>
        <v xml:space="preserve">  &lt;concept code='61356-2' codeSystem='2.16.840.1.113883.6.1' displayName='Medication pharmaceutical advice.extended Document' level='1' type='L'/&gt;</v>
      </c>
      <c r="M35" s="41" t="str">
        <f t="shared" si="3"/>
        <v>&lt;concept code='61356-2' codeSystem='2.16.840.1.113883.6.1' displayName='Medication pharmaceutical advice.extended Document' level='1' type='L' concept_beschreibung='' deutsch='Pharmazeutische Empfehlung' hinweise='Pharmazeutische Empfehlung (Korrekturmeldung)' relationships=''/&gt;</v>
      </c>
    </row>
    <row r="36" spans="1:13" s="16" customFormat="1" ht="16.5" customHeight="1" x14ac:dyDescent="0.2">
      <c r="A36" s="36" t="s">
        <v>28</v>
      </c>
      <c r="B36" s="49" t="s">
        <v>57</v>
      </c>
      <c r="C36" s="44" t="s">
        <v>58</v>
      </c>
      <c r="D36" s="52" t="s">
        <v>59</v>
      </c>
      <c r="E36" s="45" t="s">
        <v>59</v>
      </c>
      <c r="F36" s="45" t="s">
        <v>183</v>
      </c>
      <c r="G36" s="48" t="s">
        <v>4</v>
      </c>
      <c r="H36" s="48" t="s">
        <v>6</v>
      </c>
      <c r="I36" s="51"/>
      <c r="J36" s="40"/>
      <c r="L36" s="41" t="str">
        <f t="shared" si="2"/>
        <v xml:space="preserve">  &lt;concept code='11529-5' codeSystem='2.16.840.1.113883.6.1' displayName='Surgical pathology study' level='0' type='L'/&gt;</v>
      </c>
      <c r="M36" s="41" t="str">
        <f t="shared" si="3"/>
        <v>&lt;concept code='11529-5' codeSystem='2.16.840.1.113883.6.1' displayName='Surgical pathology study' level='0' type='L' concept_beschreibung='Pathologiebefund' deutsch='Pathologiebefund' hinweise='Differenzierung über ServiceEvent' relationships=''/&gt;</v>
      </c>
    </row>
    <row r="37" spans="1:13" s="16" customFormat="1" ht="16.5" customHeight="1" x14ac:dyDescent="0.2">
      <c r="A37" s="36" t="s">
        <v>28</v>
      </c>
      <c r="B37" s="49" t="s">
        <v>61</v>
      </c>
      <c r="C37" s="44" t="s">
        <v>60</v>
      </c>
      <c r="D37" s="52" t="s">
        <v>62</v>
      </c>
      <c r="E37" s="45" t="s">
        <v>305</v>
      </c>
      <c r="F37" s="45"/>
      <c r="G37" s="48" t="s">
        <v>4</v>
      </c>
      <c r="H37" s="48" t="s">
        <v>6</v>
      </c>
      <c r="I37" s="51"/>
      <c r="J37" s="40"/>
      <c r="L37" s="41" t="str">
        <f t="shared" si="2"/>
        <v xml:space="preserve">  &lt;concept code='18743-5' codeSystem='2.16.840.1.113883.6.1' displayName='Autopsy report' level='0' type='L'/&gt;</v>
      </c>
      <c r="M37" s="41" t="str">
        <f t="shared" si="3"/>
        <v>&lt;concept code='18743-5' codeSystem='2.16.840.1.113883.6.1' displayName='Autopsy report' level='0' type='L' concept_beschreibung='Obduktionsbericht' deutsch='Obduktionsbefund' hinweise='' relationships=''/&gt;</v>
      </c>
    </row>
    <row r="38" spans="1:13" s="16" customFormat="1" ht="16.5" customHeight="1" x14ac:dyDescent="0.2">
      <c r="A38" s="36" t="s">
        <v>28</v>
      </c>
      <c r="B38" s="49" t="s">
        <v>72</v>
      </c>
      <c r="C38" s="44" t="s">
        <v>73</v>
      </c>
      <c r="D38" s="52" t="s">
        <v>71</v>
      </c>
      <c r="E38" s="45" t="s">
        <v>306</v>
      </c>
      <c r="F38" s="45" t="s">
        <v>259</v>
      </c>
      <c r="G38" s="48" t="s">
        <v>4</v>
      </c>
      <c r="H38" s="48" t="s">
        <v>6</v>
      </c>
      <c r="I38" s="51"/>
      <c r="J38" s="40"/>
      <c r="L38" s="41" t="str">
        <f t="shared" si="2"/>
        <v xml:space="preserve">  &lt;concept code='18725-2' codeSystem='2.16.840.1.113883.6.1' displayName='Microbiology studies' level='0' type='L'/&gt;</v>
      </c>
      <c r="M38" s="41" t="str">
        <f t="shared" si="3"/>
        <v>&lt;concept code='18725-2' codeSystem='2.16.840.1.113883.6.1' displayName='Microbiology studies' level='0' type='L' concept_beschreibung='Mikrobiologie' deutsch='Mikrobiologie-Befund' hinweise='Für direkt aus der Mikrobiologie erstellte Befunde' relationships=''/&gt;</v>
      </c>
    </row>
    <row r="39" spans="1:13" s="16" customFormat="1" ht="38.25" x14ac:dyDescent="0.2">
      <c r="A39" s="36" t="s">
        <v>28</v>
      </c>
      <c r="B39" s="49" t="s">
        <v>352</v>
      </c>
      <c r="C39" s="44" t="s">
        <v>353</v>
      </c>
      <c r="D39" s="52" t="s">
        <v>193</v>
      </c>
      <c r="E39" s="45" t="s">
        <v>193</v>
      </c>
      <c r="F39" s="45"/>
      <c r="G39" s="48" t="s">
        <v>4</v>
      </c>
      <c r="H39" s="48" t="s">
        <v>6</v>
      </c>
      <c r="I39" s="51"/>
      <c r="J39" s="40"/>
      <c r="L39" s="41" t="str">
        <f t="shared" si="2"/>
        <v xml:space="preserve">  &lt;concept code='11504-8' codeSystem='2.16.840.1.113883.6.1' displayName='Provider-unspecified Operation note' level='0' type='L'/&gt;</v>
      </c>
      <c r="M39" s="41" t="str">
        <f t="shared" si="3"/>
        <v>&lt;concept code='11504-8' codeSystem='2.16.840.1.113883.6.1' displayName='Provider-unspecified Operation note' level='0' type='L' concept_beschreibung='OP-Bericht' deutsch='OP-Bericht' hinweise='' relationships=''/&gt;</v>
      </c>
    </row>
    <row r="40" spans="1:13" s="16" customFormat="1" ht="51" x14ac:dyDescent="0.2">
      <c r="A40" s="36" t="s">
        <v>15</v>
      </c>
      <c r="B40" s="49" t="s">
        <v>355</v>
      </c>
      <c r="C40" s="44" t="s">
        <v>256</v>
      </c>
      <c r="D40" s="52" t="s">
        <v>257</v>
      </c>
      <c r="E40" s="45" t="s">
        <v>261</v>
      </c>
      <c r="F40" s="45"/>
      <c r="G40" s="48" t="s">
        <v>4</v>
      </c>
      <c r="H40" s="48" t="s">
        <v>224</v>
      </c>
      <c r="I40" s="51"/>
      <c r="J40" s="40"/>
      <c r="L40" s="41" t="str">
        <f t="shared" si="2"/>
        <v xml:space="preserve">  &lt;concept code='57829-4' codeSystem='2.16.840.1.113883.6.1' displayName='Prescription for medical equipment or product' level='0' type='S'/&gt;</v>
      </c>
      <c r="M40" s="41" t="str">
        <f t="shared" si="3"/>
        <v>&lt;concept code='57829-4' codeSystem='2.16.840.1.113883.6.2' displayName='Prescription for medical equipment or product' level='0' type='S' concept_beschreibung='Nichtmedikamentöse Verordnungen (Allgemein)' deutsch='Verordnung von Heilbehelfen und Hilfsmitteln' hinweise='' relationships=''/&gt;</v>
      </c>
    </row>
    <row r="41" spans="1:13" s="16" customFormat="1" ht="16.5" customHeight="1" x14ac:dyDescent="0.2">
      <c r="A41" s="42" t="s">
        <v>19</v>
      </c>
      <c r="B41" s="43" t="s">
        <v>354</v>
      </c>
      <c r="C41" s="44" t="s">
        <v>254</v>
      </c>
      <c r="D41" s="43" t="s">
        <v>255</v>
      </c>
      <c r="E41" s="46" t="s">
        <v>258</v>
      </c>
      <c r="F41" s="45"/>
      <c r="G41" s="48" t="s">
        <v>4</v>
      </c>
      <c r="H41" s="48" t="s">
        <v>225</v>
      </c>
      <c r="I41" s="51"/>
      <c r="J41" s="40"/>
      <c r="L41" s="41" t="str">
        <f t="shared" si="2"/>
        <v xml:space="preserve">  &lt;concept code='64288-4' codeSystem='2.16.840.1.113883.6.1' displayName='Prescription for eyewear' level='1' type='L'/&gt;</v>
      </c>
      <c r="M41" s="41" t="str">
        <f t="shared" si="3"/>
        <v>&lt;concept code='64288-4' codeSystem='2.16.840.1.113883.6.3' displayName='Prescription for eyewear' level='1' type='L' concept_beschreibung='Verordnung für Brillen' deutsch='Brillenverordnung' hinweise='' relationships=''/&gt;</v>
      </c>
    </row>
    <row r="42" spans="1:13" s="16" customFormat="1" ht="16.5" customHeight="1" x14ac:dyDescent="0.2">
      <c r="A42" s="36" t="s">
        <v>15</v>
      </c>
      <c r="B42" s="49" t="s">
        <v>92</v>
      </c>
      <c r="C42" s="37" t="s">
        <v>185</v>
      </c>
      <c r="D42" s="49" t="s">
        <v>74</v>
      </c>
      <c r="E42" s="38" t="s">
        <v>187</v>
      </c>
      <c r="F42" s="38" t="s">
        <v>188</v>
      </c>
      <c r="G42" s="48" t="s">
        <v>4</v>
      </c>
      <c r="H42" s="48" t="s">
        <v>6</v>
      </c>
      <c r="I42" s="51"/>
      <c r="J42" s="40"/>
      <c r="L42" s="41" t="str">
        <f t="shared" si="2"/>
        <v xml:space="preserve">  &lt;concept code='51845-6' codeSystem='2.16.840.1.113883.6.1' displayName='Outpatient Consult note ' level='0' type='S'/&gt;</v>
      </c>
      <c r="M42" s="41" t="str">
        <f t="shared" si="3"/>
        <v>&lt;concept code='51845-6' codeSystem='2.16.840.1.113883.6.1' displayName='Outpatient Consult note ' level='0' type='S' concept_beschreibung='Facharztbefund/Fachambulanzbefund' deutsch='Allgemeiner Facharztbefund' hinweise='Spezialisierbar über Fachrichtung' relationships=''/&gt;</v>
      </c>
    </row>
    <row r="43" spans="1:13" s="16" customFormat="1" ht="16.5" customHeight="1" x14ac:dyDescent="0.2">
      <c r="A43" s="42" t="s">
        <v>19</v>
      </c>
      <c r="B43" s="43" t="s">
        <v>102</v>
      </c>
      <c r="C43" s="44" t="s">
        <v>103</v>
      </c>
      <c r="D43" s="43" t="s">
        <v>270</v>
      </c>
      <c r="E43" s="43" t="s">
        <v>203</v>
      </c>
      <c r="F43" s="45"/>
      <c r="G43" s="48" t="s">
        <v>4</v>
      </c>
      <c r="H43" s="48" t="s">
        <v>6</v>
      </c>
      <c r="I43" s="51"/>
      <c r="J43" s="40"/>
      <c r="L43" s="41" t="str">
        <f t="shared" si="2"/>
        <v xml:space="preserve">  &lt;concept code='34764-1' codeSystem='2.16.840.1.113883.6.1' displayName='General medicine Consult note' level='1' type='L'/&gt;</v>
      </c>
      <c r="M43" s="41" t="str">
        <f t="shared" si="3"/>
        <v>&lt;concept code='34764-1' codeSystem='2.16.840.1.113883.6.1' displayName='General medicine Consult note' level='1' type='L' concept_beschreibung='Allgemeinmedizin' deutsch='Allgemeinmedizinischer Befund' hinweise='' relationships=''/&gt;</v>
      </c>
    </row>
    <row r="44" spans="1:13" s="16" customFormat="1" ht="16.5" customHeight="1" x14ac:dyDescent="0.2">
      <c r="A44" s="42" t="s">
        <v>19</v>
      </c>
      <c r="B44" s="43" t="s">
        <v>120</v>
      </c>
      <c r="C44" s="44" t="s">
        <v>121</v>
      </c>
      <c r="D44" s="43" t="s">
        <v>271</v>
      </c>
      <c r="E44" s="43" t="s">
        <v>209</v>
      </c>
      <c r="F44" s="45"/>
      <c r="G44" s="48" t="s">
        <v>4</v>
      </c>
      <c r="H44" s="48" t="s">
        <v>224</v>
      </c>
      <c r="I44" s="51"/>
      <c r="J44" s="40"/>
      <c r="L44" s="41" t="str">
        <f t="shared" si="2"/>
        <v xml:space="preserve">  &lt;concept code='34803-7' codeSystem='2.16.840.1.113883.6.1' displayName='Occupational medicine Consult note' level='1' type='L'/&gt;</v>
      </c>
      <c r="M44" s="41" t="str">
        <f t="shared" si="3"/>
        <v>&lt;concept code='34803-7' codeSystem='2.16.840.1.113883.6.2' displayName='Occupational medicine Consult note' level='1' type='L' concept_beschreibung='Arbeitsmedizin' deutsch='Arbeitsmedizinischer Befund' hinweise='' relationships=''/&gt;</v>
      </c>
    </row>
    <row r="45" spans="1:13" s="16" customFormat="1" ht="16.5" customHeight="1" x14ac:dyDescent="0.2">
      <c r="A45" s="42" t="s">
        <v>19</v>
      </c>
      <c r="B45" s="43" t="s">
        <v>126</v>
      </c>
      <c r="C45" s="44" t="s">
        <v>127</v>
      </c>
      <c r="D45" s="43" t="s">
        <v>272</v>
      </c>
      <c r="E45" s="43" t="s">
        <v>190</v>
      </c>
      <c r="F45" s="45" t="s">
        <v>190</v>
      </c>
      <c r="G45" s="48" t="s">
        <v>4</v>
      </c>
      <c r="H45" s="48" t="s">
        <v>225</v>
      </c>
      <c r="I45" s="51"/>
      <c r="J45" s="40"/>
      <c r="L45" s="41" t="str">
        <f t="shared" si="2"/>
        <v xml:space="preserve">  &lt;concept code='34807-8' codeSystem='2.16.840.1.113883.6.1' displayName='Ophthalmology Consult note' level='1' type='L'/&gt;</v>
      </c>
      <c r="M45" s="41" t="str">
        <f t="shared" si="3"/>
        <v>&lt;concept code='34807-8' codeSystem='2.16.840.1.113883.6.3' displayName='Ophthalmology Consult note' level='1' type='L' concept_beschreibung='Augenheilkunde' deutsch='Augenbefund' hinweise='Augenbefund' relationships=''/&gt;</v>
      </c>
    </row>
    <row r="46" spans="1:13" s="16" customFormat="1" ht="14.25" customHeight="1" x14ac:dyDescent="0.2">
      <c r="A46" s="42" t="s">
        <v>19</v>
      </c>
      <c r="B46" s="43" t="s">
        <v>93</v>
      </c>
      <c r="C46" s="44" t="s">
        <v>94</v>
      </c>
      <c r="D46" s="43" t="s">
        <v>310</v>
      </c>
      <c r="E46" s="43" t="s">
        <v>311</v>
      </c>
      <c r="F46" s="45"/>
      <c r="G46" s="48" t="s">
        <v>4</v>
      </c>
      <c r="H46" s="48" t="s">
        <v>226</v>
      </c>
      <c r="I46" s="51"/>
      <c r="J46" s="40"/>
      <c r="L46" s="41" t="str">
        <f t="shared" si="2"/>
        <v xml:space="preserve">  &lt;concept code='33720-4' codeSystem='2.16.840.1.113883.6.1' displayName='Blood bank consult' level='1' type='L'/&gt;</v>
      </c>
      <c r="M46" s="41" t="str">
        <f t="shared" si="3"/>
        <v>&lt;concept code='33720-4' codeSystem='2.16.840.1.113883.6.4' displayName='Blood bank consult' level='1' type='L' concept_beschreibung='Blutgruppenserologie und Transfusionsmedizin
' deutsch='Immunhämatologischer Befund' hinweise='' relationships=''/&gt;</v>
      </c>
    </row>
    <row r="47" spans="1:13" s="16" customFormat="1" ht="16.5" customHeight="1" x14ac:dyDescent="0.2">
      <c r="A47" s="42" t="s">
        <v>19</v>
      </c>
      <c r="B47" s="43" t="s">
        <v>155</v>
      </c>
      <c r="C47" s="44" t="s">
        <v>156</v>
      </c>
      <c r="D47" s="43" t="s">
        <v>273</v>
      </c>
      <c r="E47" s="43" t="s">
        <v>214</v>
      </c>
      <c r="F47" s="45"/>
      <c r="G47" s="48" t="s">
        <v>4</v>
      </c>
      <c r="H47" s="48" t="s">
        <v>227</v>
      </c>
      <c r="I47" s="51"/>
      <c r="J47" s="40"/>
      <c r="L47" s="41" t="str">
        <f t="shared" si="2"/>
        <v xml:space="preserve">  &lt;concept code='34847-4' codeSystem='2.16.840.1.113883.6.1' displayName='Surgery Consult note' level='1' type='L'/&gt;</v>
      </c>
      <c r="M47" s="41" t="str">
        <f t="shared" si="3"/>
        <v>&lt;concept code='34847-4' codeSystem='2.16.840.1.113883.6.5' displayName='Surgery Consult note' level='1' type='L' concept_beschreibung='Chirurgie' deutsch='Chirurgischer Befund' hinweise='' relationships=''/&gt;</v>
      </c>
    </row>
    <row r="48" spans="1:13" s="16" customFormat="1" ht="16.5" customHeight="1" x14ac:dyDescent="0.2">
      <c r="A48" s="42" t="s">
        <v>19</v>
      </c>
      <c r="B48" s="43" t="s">
        <v>63</v>
      </c>
      <c r="C48" s="44" t="s">
        <v>69</v>
      </c>
      <c r="D48" s="43" t="s">
        <v>274</v>
      </c>
      <c r="E48" s="43" t="s">
        <v>186</v>
      </c>
      <c r="F48" s="45" t="s">
        <v>186</v>
      </c>
      <c r="G48" s="48" t="s">
        <v>4</v>
      </c>
      <c r="H48" s="48" t="s">
        <v>228</v>
      </c>
      <c r="I48" s="51"/>
      <c r="J48" s="40"/>
      <c r="L48" s="41" t="str">
        <f t="shared" si="2"/>
        <v xml:space="preserve">  &lt;concept code='34758-3' codeSystem='2.16.840.1.113883.6.1' displayName='Dermatology Consult note' level='1' type='L'/&gt;</v>
      </c>
      <c r="M48" s="41" t="str">
        <f t="shared" si="3"/>
        <v>&lt;concept code='34758-3' codeSystem='2.16.840.1.113883.6.6' displayName='Dermatology Consult note' level='1' type='L' concept_beschreibung='Dermatologie' deutsch='Dermatologiebefund' hinweise='Dermatologiebefund' relationships=''/&gt;</v>
      </c>
    </row>
    <row r="49" spans="1:13" s="16" customFormat="1" ht="16.5" customHeight="1" x14ac:dyDescent="0.2">
      <c r="A49" s="42" t="s">
        <v>19</v>
      </c>
      <c r="B49" s="43" t="s">
        <v>97</v>
      </c>
      <c r="C49" s="44" t="s">
        <v>98</v>
      </c>
      <c r="D49" s="43" t="s">
        <v>275</v>
      </c>
      <c r="E49" s="43" t="s">
        <v>201</v>
      </c>
      <c r="F49" s="45"/>
      <c r="G49" s="48" t="s">
        <v>4</v>
      </c>
      <c r="H49" s="48" t="s">
        <v>229</v>
      </c>
      <c r="I49" s="51"/>
      <c r="J49" s="40"/>
      <c r="L49" s="41" t="str">
        <f t="shared" si="2"/>
        <v xml:space="preserve">  &lt;concept code='34760-9' codeSystem='2.16.840.1.113883.6.1' displayName='Diabetology Consult note' level='1' type='L'/&gt;</v>
      </c>
      <c r="M49" s="41" t="str">
        <f t="shared" si="3"/>
        <v>&lt;concept code='34760-9' codeSystem='2.16.840.1.113883.6.7' displayName='Diabetology Consult note' level='1' type='L' concept_beschreibung='Diabetologie' deutsch='Diabetologischer Befund' hinweise='' relationships=''/&gt;</v>
      </c>
    </row>
    <row r="50" spans="1:13" s="16" customFormat="1" ht="16.5" customHeight="1" x14ac:dyDescent="0.2">
      <c r="A50" s="42" t="s">
        <v>19</v>
      </c>
      <c r="B50" s="43" t="s">
        <v>99</v>
      </c>
      <c r="C50" s="44" t="s">
        <v>100</v>
      </c>
      <c r="D50" s="43" t="s">
        <v>276</v>
      </c>
      <c r="E50" s="43" t="s">
        <v>202</v>
      </c>
      <c r="F50" s="45"/>
      <c r="G50" s="48" t="s">
        <v>4</v>
      </c>
      <c r="H50" s="48" t="s">
        <v>230</v>
      </c>
      <c r="I50" s="51"/>
      <c r="J50" s="40"/>
      <c r="L50" s="41" t="str">
        <f t="shared" si="2"/>
        <v xml:space="preserve">  &lt;concept code='34879-7' codeSystem='2.16.840.1.113883.6.1' displayName='Endocrinology Consult note' level='1' type='L'/&gt;</v>
      </c>
      <c r="M50" s="41" t="str">
        <f t="shared" si="3"/>
        <v>&lt;concept code='34879-7' codeSystem='2.16.840.1.113883.6.8' displayName='Endocrinology Consult note' level='1' type='L' concept_beschreibung='Endokrinologie' deutsch='Endokrinologiebefund' hinweise='' relationships=''/&gt;</v>
      </c>
    </row>
    <row r="51" spans="1:13" s="16" customFormat="1" ht="16.5" customHeight="1" x14ac:dyDescent="0.2">
      <c r="A51" s="42" t="s">
        <v>19</v>
      </c>
      <c r="B51" s="43" t="s">
        <v>101</v>
      </c>
      <c r="C51" s="44" t="s">
        <v>70</v>
      </c>
      <c r="D51" s="43" t="s">
        <v>277</v>
      </c>
      <c r="E51" s="43" t="s">
        <v>189</v>
      </c>
      <c r="F51" s="45" t="s">
        <v>189</v>
      </c>
      <c r="G51" s="48" t="s">
        <v>4</v>
      </c>
      <c r="H51" s="48" t="s">
        <v>231</v>
      </c>
      <c r="I51" s="51"/>
      <c r="J51" s="40"/>
      <c r="L51" s="41" t="str">
        <f t="shared" si="2"/>
        <v xml:space="preserve">  &lt;concept code='34761-7' codeSystem='2.16.840.1.113883.6.1' displayName='Gastroenterology Consult note' level='1' type='L'/&gt;</v>
      </c>
      <c r="M51" s="41" t="str">
        <f t="shared" si="3"/>
        <v>&lt;concept code='34761-7' codeSystem='2.16.840.1.113883.6.9' displayName='Gastroenterology Consult note' level='1' type='L' concept_beschreibung='Gastroenterologie' deutsch='Gastroenterologiebefund' hinweise='Gastroenterologiebefund' relationships=''/&gt;</v>
      </c>
    </row>
    <row r="52" spans="1:13" s="16" customFormat="1" ht="16.5" customHeight="1" x14ac:dyDescent="0.2">
      <c r="A52" s="42" t="s">
        <v>19</v>
      </c>
      <c r="B52" s="43" t="s">
        <v>161</v>
      </c>
      <c r="C52" s="44" t="s">
        <v>162</v>
      </c>
      <c r="D52" s="43" t="s">
        <v>278</v>
      </c>
      <c r="E52" s="43" t="s">
        <v>212</v>
      </c>
      <c r="F52" s="45"/>
      <c r="G52" s="48" t="s">
        <v>4</v>
      </c>
      <c r="H52" s="48" t="s">
        <v>232</v>
      </c>
      <c r="I52" s="51"/>
      <c r="J52" s="40"/>
      <c r="L52" s="41" t="str">
        <f t="shared" si="2"/>
        <v xml:space="preserve">  &lt;concept code='34853-2' codeSystem='2.16.840.1.113883.6.1' displayName='Vascular surgery Consult note' level='1' type='L'/&gt;</v>
      </c>
      <c r="M52" s="41" t="str">
        <f t="shared" si="3"/>
        <v>&lt;concept code='34853-2' codeSystem='2.16.840.1.113883.6.10' displayName='Vascular surgery Consult note' level='1' type='L' concept_beschreibung='Gefäßchirurgie' deutsch='Gefäßchirurgischer Befund' hinweise='' relationships=''/&gt;</v>
      </c>
    </row>
    <row r="53" spans="1:13" s="16" customFormat="1" ht="16.5" customHeight="1" x14ac:dyDescent="0.2">
      <c r="A53" s="42" t="s">
        <v>19</v>
      </c>
      <c r="B53" s="43" t="s">
        <v>104</v>
      </c>
      <c r="C53" s="44" t="s">
        <v>105</v>
      </c>
      <c r="D53" s="43" t="s">
        <v>309</v>
      </c>
      <c r="E53" s="43" t="s">
        <v>204</v>
      </c>
      <c r="F53" s="45"/>
      <c r="G53" s="48" t="s">
        <v>4</v>
      </c>
      <c r="H53" s="48" t="s">
        <v>233</v>
      </c>
      <c r="I53" s="51"/>
      <c r="J53" s="40"/>
      <c r="L53" s="41" t="str">
        <f t="shared" si="2"/>
        <v xml:space="preserve">  &lt;concept code='34776-5' codeSystem='2.16.840.1.113883.6.1' displayName='Geriatric medicine Consult note' level='1' type='L'/&gt;</v>
      </c>
      <c r="M53" s="41" t="str">
        <f t="shared" si="3"/>
        <v>&lt;concept code='34776-5' codeSystem='2.16.840.1.113883.6.11' displayName='Geriatric medicine Consult note' level='1' type='L' concept_beschreibung='Geriatrie / Akutgeriatrie' deutsch='Geriatriebefund' hinweise='' relationships=''/&gt;</v>
      </c>
    </row>
    <row r="54" spans="1:13" s="16" customFormat="1" ht="16.5" customHeight="1" x14ac:dyDescent="0.2">
      <c r="A54" s="42" t="s">
        <v>19</v>
      </c>
      <c r="B54" s="43" t="s">
        <v>118</v>
      </c>
      <c r="C54" s="44" t="s">
        <v>119</v>
      </c>
      <c r="D54" s="43" t="s">
        <v>279</v>
      </c>
      <c r="E54" s="43" t="s">
        <v>330</v>
      </c>
      <c r="F54" s="45"/>
      <c r="G54" s="48" t="s">
        <v>4</v>
      </c>
      <c r="H54" s="48" t="s">
        <v>234</v>
      </c>
      <c r="I54" s="51"/>
      <c r="J54" s="40"/>
      <c r="L54" s="41" t="str">
        <f t="shared" si="2"/>
        <v xml:space="preserve">  &lt;concept code='34777-3' codeSystem='2.16.840.1.113883.6.1' displayName='Obstetrics and Gynecology Consult note' level='1' type='L'/&gt;</v>
      </c>
      <c r="M54" s="41" t="str">
        <f t="shared" si="3"/>
        <v>&lt;concept code='34777-3' codeSystem='2.16.840.1.113883.6.12' displayName='Obstetrics and Gynecology Consult note' level='1' type='L' concept_beschreibung='Gynäkologie und Geburtshilfe' deutsch='Gynäkologie-Befund' hinweise='' relationships=''/&gt;</v>
      </c>
    </row>
    <row r="55" spans="1:13" s="16" customFormat="1" ht="16.5" customHeight="1" x14ac:dyDescent="0.2">
      <c r="A55" s="42" t="s">
        <v>19</v>
      </c>
      <c r="B55" s="43" t="s">
        <v>106</v>
      </c>
      <c r="C55" s="44" t="s">
        <v>107</v>
      </c>
      <c r="D55" s="43" t="s">
        <v>338</v>
      </c>
      <c r="E55" s="43" t="s">
        <v>337</v>
      </c>
      <c r="F55" s="45" t="s">
        <v>339</v>
      </c>
      <c r="G55" s="48" t="s">
        <v>4</v>
      </c>
      <c r="H55" s="48" t="s">
        <v>235</v>
      </c>
      <c r="I55" s="51"/>
      <c r="J55" s="40"/>
      <c r="L55" s="41" t="str">
        <f t="shared" si="2"/>
        <v xml:space="preserve">  &lt;concept code='34779-9' codeSystem='2.16.840.1.113883.6.1' displayName='Hematology+Medical Oncology Consult note' level='1' type='L'/&gt;</v>
      </c>
      <c r="M55" s="41" t="str">
        <f t="shared" si="3"/>
        <v>&lt;concept code='34779-9' codeSystem='2.16.840.1.113883.6.13' displayName='Hematology+Medical Oncology Consult note' level='1' type='L' concept_beschreibung='Hämatologie' deutsch='Hämatologie-Befund' hinweise='Für Hämatologie incl. der hämatologischen Onkologie' relationships=''/&gt;</v>
      </c>
    </row>
    <row r="56" spans="1:13" s="16" customFormat="1" ht="16.5" customHeight="1" x14ac:dyDescent="0.2">
      <c r="A56" s="42" t="s">
        <v>19</v>
      </c>
      <c r="B56" s="43" t="s">
        <v>134</v>
      </c>
      <c r="C56" s="44" t="s">
        <v>135</v>
      </c>
      <c r="D56" s="43" t="s">
        <v>280</v>
      </c>
      <c r="E56" s="43" t="s">
        <v>222</v>
      </c>
      <c r="F56" s="45"/>
      <c r="G56" s="48" t="s">
        <v>4</v>
      </c>
      <c r="H56" s="48" t="s">
        <v>236</v>
      </c>
      <c r="I56" s="51"/>
      <c r="J56" s="40"/>
      <c r="L56" s="41" t="str">
        <f t="shared" si="2"/>
        <v xml:space="preserve">  &lt;concept code='34816-9' codeSystem='2.16.840.1.113883.6.1' displayName='Otolaryngology Consult note' level='1' type='L'/&gt;</v>
      </c>
      <c r="M56" s="41" t="str">
        <f t="shared" si="3"/>
        <v>&lt;concept code='34816-9' codeSystem='2.16.840.1.113883.6.14' displayName='Otolaryngology Consult note' level='1' type='L' concept_beschreibung='Hals-Nasen-Ohrenheilkunde' deutsch='HNO-Befund' hinweise='' relationships=''/&gt;</v>
      </c>
    </row>
    <row r="57" spans="1:13" s="16" customFormat="1" ht="16.5" customHeight="1" x14ac:dyDescent="0.2">
      <c r="A57" s="42" t="s">
        <v>19</v>
      </c>
      <c r="B57" s="43" t="s">
        <v>108</v>
      </c>
      <c r="C57" s="44" t="s">
        <v>109</v>
      </c>
      <c r="D57" s="43" t="s">
        <v>281</v>
      </c>
      <c r="E57" s="43" t="s">
        <v>205</v>
      </c>
      <c r="F57" s="45"/>
      <c r="G57" s="48" t="s">
        <v>4</v>
      </c>
      <c r="H57" s="48" t="s">
        <v>237</v>
      </c>
      <c r="I57" s="51"/>
      <c r="J57" s="40"/>
      <c r="L57" s="41" t="str">
        <f t="shared" si="2"/>
        <v xml:space="preserve">  &lt;concept code='34781-5' codeSystem='2.16.840.1.113883.6.1' displayName='Infectious disease Consult note' level='1' type='L'/&gt;</v>
      </c>
      <c r="M57" s="41" t="str">
        <f t="shared" si="3"/>
        <v>&lt;concept code='34781-5' codeSystem='2.16.840.1.113883.6.15' displayName='Infectious disease Consult note' level='1' type='L' concept_beschreibung='Infektiologie' deutsch='Infektiologiebefund' hinweise='' relationships=''/&gt;</v>
      </c>
    </row>
    <row r="58" spans="1:13" s="16" customFormat="1" ht="16.5" customHeight="1" x14ac:dyDescent="0.2">
      <c r="A58" s="42" t="s">
        <v>19</v>
      </c>
      <c r="B58" s="43" t="s">
        <v>95</v>
      </c>
      <c r="C58" s="44" t="s">
        <v>96</v>
      </c>
      <c r="D58" s="43" t="s">
        <v>282</v>
      </c>
      <c r="E58" s="43" t="s">
        <v>200</v>
      </c>
      <c r="F58" s="45"/>
      <c r="G58" s="48" t="s">
        <v>4</v>
      </c>
      <c r="H58" s="48" t="s">
        <v>238</v>
      </c>
      <c r="I58" s="51"/>
      <c r="J58" s="40"/>
      <c r="L58" s="41" t="str">
        <f t="shared" si="2"/>
        <v xml:space="preserve">  &lt;concept code='34099-2' codeSystem='2.16.840.1.113883.6.1' displayName='Cardiology Consult note' level='1' type='L'/&gt;</v>
      </c>
      <c r="M58" s="41" t="str">
        <f t="shared" si="3"/>
        <v>&lt;concept code='34099-2' codeSystem='2.16.840.1.113883.6.16' displayName='Cardiology Consult note' level='1' type='L' concept_beschreibung='Kardiologie' deutsch='Kardiologiebefund' hinweise='' relationships=''/&gt;</v>
      </c>
    </row>
    <row r="59" spans="1:13" s="16" customFormat="1" ht="16.5" customHeight="1" x14ac:dyDescent="0.2">
      <c r="A59" s="42" t="s">
        <v>19</v>
      </c>
      <c r="B59" s="43" t="s">
        <v>365</v>
      </c>
      <c r="C59" s="44" t="s">
        <v>199</v>
      </c>
      <c r="D59" s="43" t="s">
        <v>283</v>
      </c>
      <c r="E59" s="43" t="s">
        <v>223</v>
      </c>
      <c r="F59" s="45"/>
      <c r="G59" s="48" t="s">
        <v>4</v>
      </c>
      <c r="H59" s="48" t="s">
        <v>239</v>
      </c>
      <c r="I59" s="51"/>
      <c r="J59" s="40"/>
      <c r="L59" s="41" t="str">
        <f t="shared" si="2"/>
        <v xml:space="preserve">  &lt;concept code='68881-2' codeSystem='2.16.840.1.113883.6.1' displayName='Pediatric surgery Note' level='1' type='L'/&gt;</v>
      </c>
      <c r="M59" s="41" t="str">
        <f t="shared" si="3"/>
        <v>&lt;concept code='68881-2' codeSystem='2.16.840.1.113883.6.17' displayName='Pediatric surgery Note' level='1' type='L' concept_beschreibung='Kinder- und Jugendchirurgie' deutsch='Kinder- und Jugendchirurgischer Befund' hinweise='' relationships=''/&gt;</v>
      </c>
    </row>
    <row r="60" spans="1:13" s="16" customFormat="1" ht="51" x14ac:dyDescent="0.2">
      <c r="A60" s="42" t="s">
        <v>19</v>
      </c>
      <c r="B60" s="43" t="s">
        <v>130</v>
      </c>
      <c r="C60" s="44" t="s">
        <v>131</v>
      </c>
      <c r="D60" s="43" t="s">
        <v>266</v>
      </c>
      <c r="E60" s="43" t="s">
        <v>211</v>
      </c>
      <c r="F60" s="45"/>
      <c r="G60" s="48" t="s">
        <v>4</v>
      </c>
      <c r="H60" s="48" t="s">
        <v>240</v>
      </c>
      <c r="I60" s="51"/>
      <c r="J60" s="40"/>
      <c r="L60" s="41" t="str">
        <f t="shared" si="2"/>
        <v xml:space="preserve">  &lt;concept code='34812-8' codeSystem='2.16.840.1.113883.6.1' displayName='Oral and Maxillofacial Surgery Consult note' level='1' type='L'/&gt;</v>
      </c>
      <c r="M60" s="41" t="str">
        <f t="shared" si="3"/>
        <v>&lt;concept code='34812-8' codeSystem='2.16.840.1.113883.6.18' displayName='Oral and Maxillofacial Surgery Consult note' level='1' type='L' concept_beschreibung='Mund-, Kiefer- und Gesichtschirurge' deutsch='Mund-, Kiefer- und Gesichtschirurgischer Befund' hinweise='' relationships=''/&gt;</v>
      </c>
    </row>
    <row r="61" spans="1:13" s="16" customFormat="1" ht="16.5" customHeight="1" x14ac:dyDescent="0.2">
      <c r="A61" s="42" t="s">
        <v>19</v>
      </c>
      <c r="B61" s="43" t="s">
        <v>110</v>
      </c>
      <c r="C61" s="44" t="s">
        <v>111</v>
      </c>
      <c r="D61" s="43" t="s">
        <v>284</v>
      </c>
      <c r="E61" s="43" t="s">
        <v>207</v>
      </c>
      <c r="F61" s="45"/>
      <c r="G61" s="48" t="s">
        <v>4</v>
      </c>
      <c r="H61" s="48" t="s">
        <v>241</v>
      </c>
      <c r="I61" s="51"/>
      <c r="J61" s="40"/>
      <c r="L61" s="41" t="str">
        <f t="shared" si="2"/>
        <v xml:space="preserve">  &lt;concept code='34795-5' codeSystem='2.16.840.1.113883.6.1' displayName='Nephrology Consult note' level='1' type='L'/&gt;</v>
      </c>
      <c r="M61" s="41" t="str">
        <f t="shared" si="3"/>
        <v>&lt;concept code='34795-5' codeSystem='2.16.840.1.113883.6.19' displayName='Nephrology Consult note' level='1' type='L' concept_beschreibung='Nephrologie' deutsch='Nephrologischer befund' hinweise='' relationships=''/&gt;</v>
      </c>
    </row>
    <row r="62" spans="1:13" s="16" customFormat="1" ht="16.5" customHeight="1" x14ac:dyDescent="0.2">
      <c r="A62" s="42" t="s">
        <v>19</v>
      </c>
      <c r="B62" s="43" t="s">
        <v>112</v>
      </c>
      <c r="C62" s="44" t="s">
        <v>113</v>
      </c>
      <c r="D62" s="43" t="s">
        <v>285</v>
      </c>
      <c r="E62" s="43" t="s">
        <v>206</v>
      </c>
      <c r="F62" s="45"/>
      <c r="G62" s="48" t="s">
        <v>4</v>
      </c>
      <c r="H62" s="48" t="s">
        <v>242</v>
      </c>
      <c r="I62" s="51"/>
      <c r="J62" s="40"/>
      <c r="L62" s="41" t="str">
        <f t="shared" si="2"/>
        <v xml:space="preserve">  &lt;concept code='34798-9' codeSystem='2.16.840.1.113883.6.1' displayName='Neurological surgery Consult note' level='1' type='L'/&gt;</v>
      </c>
      <c r="M62" s="41" t="str">
        <f t="shared" si="3"/>
        <v>&lt;concept code='34798-9' codeSystem='2.16.840.1.113883.6.20' displayName='Neurological surgery Consult note' level='1' type='L' concept_beschreibung='Neurochirurgie' deutsch='Neurochirurgischer Befund' hinweise='' relationships=''/&gt;</v>
      </c>
    </row>
    <row r="63" spans="1:13" s="16" customFormat="1" ht="16.5" customHeight="1" x14ac:dyDescent="0.2">
      <c r="A63" s="42" t="s">
        <v>19</v>
      </c>
      <c r="B63" s="43" t="s">
        <v>114</v>
      </c>
      <c r="C63" s="44" t="s">
        <v>115</v>
      </c>
      <c r="D63" s="43" t="s">
        <v>286</v>
      </c>
      <c r="E63" s="43" t="s">
        <v>208</v>
      </c>
      <c r="F63" s="45"/>
      <c r="G63" s="48" t="s">
        <v>4</v>
      </c>
      <c r="H63" s="48" t="s">
        <v>243</v>
      </c>
      <c r="I63" s="51"/>
      <c r="J63" s="40"/>
      <c r="L63" s="41" t="str">
        <f t="shared" si="2"/>
        <v xml:space="preserve">  &lt;concept code='34797-1' codeSystem='2.16.840.1.113883.6.1' displayName='Neurology Consult note' level='1' type='L'/&gt;</v>
      </c>
      <c r="M63" s="41" t="str">
        <f t="shared" si="3"/>
        <v>&lt;concept code='34797-1' codeSystem='2.16.840.1.113883.6.21' displayName='Neurology Consult note' level='1' type='L' concept_beschreibung='Neurologie' deutsch='Neurologischer Befund' hinweise='' relationships=''/&gt;</v>
      </c>
    </row>
    <row r="64" spans="1:13" s="16" customFormat="1" ht="16.5" customHeight="1" x14ac:dyDescent="0.2">
      <c r="A64" s="42" t="s">
        <v>19</v>
      </c>
      <c r="B64" s="43" t="s">
        <v>124</v>
      </c>
      <c r="C64" s="44" t="s">
        <v>125</v>
      </c>
      <c r="D64" s="43" t="s">
        <v>287</v>
      </c>
      <c r="E64" s="43" t="s">
        <v>210</v>
      </c>
      <c r="F64" s="45"/>
      <c r="G64" s="48" t="s">
        <v>4</v>
      </c>
      <c r="H64" s="48" t="s">
        <v>244</v>
      </c>
      <c r="I64" s="51"/>
      <c r="J64" s="40"/>
      <c r="L64" s="41" t="str">
        <f t="shared" si="2"/>
        <v xml:space="preserve">  &lt;concept code='34805-2' codeSystem='2.16.840.1.113883.6.1' displayName='Oncology Consult note' level='1' type='L'/&gt;</v>
      </c>
      <c r="M64" s="41" t="str">
        <f t="shared" si="3"/>
        <v>&lt;concept code='34805-2' codeSystem='2.16.840.1.113883.6.22' displayName='Oncology Consult note' level='1' type='L' concept_beschreibung='Onkologie' deutsch='Onkologiebefund' hinweise='' relationships=''/&gt;</v>
      </c>
    </row>
    <row r="65" spans="1:13" s="16" customFormat="1" ht="16.5" customHeight="1" x14ac:dyDescent="0.2">
      <c r="A65" s="42" t="s">
        <v>19</v>
      </c>
      <c r="B65" s="43" t="s">
        <v>132</v>
      </c>
      <c r="C65" s="44" t="s">
        <v>133</v>
      </c>
      <c r="D65" s="43" t="s">
        <v>288</v>
      </c>
      <c r="E65" s="43" t="s">
        <v>262</v>
      </c>
      <c r="F65" s="45"/>
      <c r="G65" s="48" t="s">
        <v>4</v>
      </c>
      <c r="H65" s="48" t="s">
        <v>245</v>
      </c>
      <c r="I65" s="51"/>
      <c r="J65" s="40"/>
      <c r="L65" s="41" t="str">
        <f t="shared" si="2"/>
        <v xml:space="preserve">  &lt;concept code='34814-4' codeSystem='2.16.840.1.113883.6.1' displayName='Orthopaedic surgery Consult note' level='1' type='L'/&gt;</v>
      </c>
      <c r="M65" s="41" t="str">
        <f t="shared" si="3"/>
        <v>&lt;concept code='34814-4' codeSystem='2.16.840.1.113883.6.24' displayName='Orthopaedic surgery Consult note' level='1' type='L' concept_beschreibung='Orthopädie/Orthopädie-Chirurgie' deutsch='Orthopädischer/Orthopädisch-Chirurgischer Befund' hinweise='' relationships=''/&gt;</v>
      </c>
    </row>
    <row r="66" spans="1:13" s="16" customFormat="1" ht="16.5" customHeight="1" x14ac:dyDescent="0.2">
      <c r="A66" s="42" t="s">
        <v>19</v>
      </c>
      <c r="B66" s="43" t="s">
        <v>345</v>
      </c>
      <c r="C66" s="44" t="s">
        <v>346</v>
      </c>
      <c r="D66" s="43" t="s">
        <v>347</v>
      </c>
      <c r="E66" s="43" t="s">
        <v>347</v>
      </c>
      <c r="F66" s="45"/>
      <c r="G66" s="48" t="s">
        <v>4</v>
      </c>
      <c r="H66" s="48" t="s">
        <v>245</v>
      </c>
      <c r="I66" s="51"/>
      <c r="J66" s="40"/>
      <c r="L66" s="41" t="str">
        <f t="shared" si="2"/>
        <v xml:space="preserve">  &lt;concept code='68818-4' codeSystem='2.16.840.1.113883.6.1' displayName='Pediatrics Note ' level='1' type='L'/&gt;</v>
      </c>
      <c r="M66" s="41" t="str">
        <f t="shared" si="3"/>
        <v>&lt;concept code='68818-4' codeSystem='2.16.840.1.113883.6.24' displayName='Pediatrics Note ' level='1' type='L' concept_beschreibung='Pädiatrischer Befund' deutsch='Pädiatrischer Befund' hinweise='' relationships=''/&gt;</v>
      </c>
    </row>
    <row r="67" spans="1:13" s="16" customFormat="1" ht="16.5" customHeight="1" x14ac:dyDescent="0.2">
      <c r="A67" s="42" t="s">
        <v>19</v>
      </c>
      <c r="B67" s="43" t="s">
        <v>136</v>
      </c>
      <c r="C67" s="44" t="s">
        <v>137</v>
      </c>
      <c r="D67" s="43" t="s">
        <v>289</v>
      </c>
      <c r="E67" s="43" t="s">
        <v>217</v>
      </c>
      <c r="F67" s="45"/>
      <c r="G67" s="48" t="s">
        <v>4</v>
      </c>
      <c r="H67" s="48" t="s">
        <v>246</v>
      </c>
      <c r="I67" s="51"/>
      <c r="J67" s="40"/>
      <c r="L67" s="41" t="str">
        <f t="shared" si="2"/>
        <v xml:space="preserve">  &lt;concept code='34822-7' codeSystem='2.16.840.1.113883.6.1' displayName='Physical medicine and rehabilitation Consult note' level='1' type='L'/&gt;</v>
      </c>
      <c r="M67" s="41" t="str">
        <f t="shared" si="3"/>
        <v>&lt;concept code='34822-7' codeSystem='2.16.840.1.113883.6.26' displayName='Physical medicine and rehabilitation Consult note' level='1' type='L' concept_beschreibung='Physikalische Medizin' deutsch='Physikalisch-Medizinischer Befund' hinweise='' relationships=''/&gt;</v>
      </c>
    </row>
    <row r="68" spans="1:13" s="16" customFormat="1" ht="16.5" customHeight="1" x14ac:dyDescent="0.2">
      <c r="A68" s="42" t="s">
        <v>19</v>
      </c>
      <c r="B68" s="43" t="s">
        <v>139</v>
      </c>
      <c r="C68" s="44" t="s">
        <v>140</v>
      </c>
      <c r="D68" s="43" t="s">
        <v>290</v>
      </c>
      <c r="E68" s="43" t="s">
        <v>218</v>
      </c>
      <c r="F68" s="45"/>
      <c r="G68" s="48" t="s">
        <v>4</v>
      </c>
      <c r="H68" s="48" t="s">
        <v>247</v>
      </c>
      <c r="I68" s="51"/>
      <c r="J68" s="40"/>
      <c r="L68" s="41" t="str">
        <f t="shared" si="2"/>
        <v xml:space="preserve">  &lt;concept code='34826-8' codeSystem='2.16.840.1.113883.6.1' displayName='Plastic surgery Consult note' level='1' type='L'/&gt;</v>
      </c>
      <c r="M68" s="41" t="str">
        <f t="shared" si="3"/>
        <v>&lt;concept code='34826-8' codeSystem='2.16.840.1.113883.6.27' displayName='Plastic surgery Consult note' level='1' type='L' concept_beschreibung='Plastische Chirurgie' deutsch='Plastisch-Chirurgischer Befund' hinweise='' relationships=''/&gt;</v>
      </c>
    </row>
    <row r="69" spans="1:13" s="16" customFormat="1" ht="16.5" customHeight="1" x14ac:dyDescent="0.2">
      <c r="A69" s="42" t="s">
        <v>19</v>
      </c>
      <c r="B69" s="43" t="s">
        <v>141</v>
      </c>
      <c r="C69" s="44" t="s">
        <v>142</v>
      </c>
      <c r="D69" s="43" t="s">
        <v>291</v>
      </c>
      <c r="E69" s="43" t="s">
        <v>219</v>
      </c>
      <c r="F69" s="45"/>
      <c r="G69" s="48" t="s">
        <v>4</v>
      </c>
      <c r="H69" s="48" t="s">
        <v>248</v>
      </c>
      <c r="I69" s="51"/>
      <c r="J69" s="40"/>
      <c r="L69" s="41" t="str">
        <f t="shared" si="2"/>
        <v xml:space="preserve">  &lt;concept code='34788-0' codeSystem='2.16.840.1.113883.6.1' displayName='Psychiatry Consult note' level='1' type='L'/&gt;</v>
      </c>
      <c r="M69" s="41" t="str">
        <f t="shared" si="3"/>
        <v>&lt;concept code='34788-0' codeSystem='2.16.840.1.113883.6.28' displayName='Psychiatry Consult note' level='1' type='L' concept_beschreibung='Psychiatrie' deutsch='Psychiatrischer Befund' hinweise='' relationships=''/&gt;</v>
      </c>
    </row>
    <row r="70" spans="1:13" s="16" customFormat="1" ht="16.5" customHeight="1" x14ac:dyDescent="0.2">
      <c r="A70" s="42" t="s">
        <v>19</v>
      </c>
      <c r="B70" s="43" t="s">
        <v>145</v>
      </c>
      <c r="C70" s="44" t="s">
        <v>146</v>
      </c>
      <c r="D70" s="43" t="s">
        <v>292</v>
      </c>
      <c r="E70" s="43" t="s">
        <v>220</v>
      </c>
      <c r="F70" s="45"/>
      <c r="G70" s="48" t="s">
        <v>4</v>
      </c>
      <c r="H70" s="48" t="s">
        <v>249</v>
      </c>
      <c r="I70" s="51"/>
      <c r="J70" s="40"/>
      <c r="L70" s="41" t="str">
        <f t="shared" si="2"/>
        <v xml:space="preserve">  &lt;concept code='34103-2' codeSystem='2.16.840.1.113883.6.1' displayName='Pulmonary Consult note' level='1' type='L'/&gt;</v>
      </c>
      <c r="M70" s="41" t="str">
        <f t="shared" si="3"/>
        <v>&lt;concept code='34103-2' codeSystem='2.16.840.1.113883.6.29' displayName='Pulmonary Consult note' level='1' type='L' concept_beschreibung='Pulmologie' deutsch='Pulmologischer Befund' hinweise='' relationships=''/&gt;</v>
      </c>
    </row>
    <row r="71" spans="1:13" s="16" customFormat="1" ht="16.5" customHeight="1" x14ac:dyDescent="0.2">
      <c r="A71" s="42" t="s">
        <v>19</v>
      </c>
      <c r="B71" s="43" t="s">
        <v>149</v>
      </c>
      <c r="C71" s="44" t="s">
        <v>150</v>
      </c>
      <c r="D71" s="43" t="s">
        <v>293</v>
      </c>
      <c r="E71" s="43" t="s">
        <v>216</v>
      </c>
      <c r="F71" s="45"/>
      <c r="G71" s="48" t="s">
        <v>4</v>
      </c>
      <c r="H71" s="48" t="s">
        <v>250</v>
      </c>
      <c r="I71" s="51"/>
      <c r="J71" s="40"/>
      <c r="L71" s="41" t="str">
        <f t="shared" si="2"/>
        <v xml:space="preserve">  &lt;concept code='34839-1' codeSystem='2.16.840.1.113883.6.1' displayName='Rheumatology Consult note' level='1' type='L'/&gt;</v>
      </c>
      <c r="M71" s="41" t="str">
        <f t="shared" si="3"/>
        <v>&lt;concept code='34839-1' codeSystem='2.16.840.1.113883.6.30' displayName='Rheumatology Consult note' level='1' type='L' concept_beschreibung='Rheumatologie' deutsch='Rheumatologischer Befund' hinweise='' relationships=''/&gt;</v>
      </c>
    </row>
    <row r="72" spans="1:13" s="16" customFormat="1" ht="16.5" customHeight="1" x14ac:dyDescent="0.2">
      <c r="A72" s="42" t="s">
        <v>19</v>
      </c>
      <c r="B72" s="43" t="s">
        <v>147</v>
      </c>
      <c r="C72" s="44" t="s">
        <v>148</v>
      </c>
      <c r="D72" s="43" t="s">
        <v>267</v>
      </c>
      <c r="E72" s="43" t="s">
        <v>221</v>
      </c>
      <c r="F72" s="45"/>
      <c r="G72" s="48" t="s">
        <v>4</v>
      </c>
      <c r="H72" s="48" t="s">
        <v>251</v>
      </c>
      <c r="I72" s="51"/>
      <c r="J72" s="40"/>
      <c r="L72" s="41" t="str">
        <f t="shared" si="2"/>
        <v xml:space="preserve">  &lt;concept code='34831-8' codeSystem='2.16.840.1.113883.6.1' displayName='Radiation oncology Consult note' level='1' type='L'/&gt;</v>
      </c>
      <c r="M72" s="41" t="str">
        <f t="shared" si="3"/>
        <v>&lt;concept code='34831-8' codeSystem='2.16.840.1.113883.6.31' displayName='Radiation oncology Consult note' level='1' type='L' concept_beschreibung='Strahlentherapie-Radioonkologie' deutsch='Strahlentherapeutisch-Radioonkologischer Befund' hinweise='' relationships=''/&gt;</v>
      </c>
    </row>
    <row r="73" spans="1:13" s="16" customFormat="1" ht="16.5" customHeight="1" x14ac:dyDescent="0.2">
      <c r="A73" s="42" t="s">
        <v>19</v>
      </c>
      <c r="B73" s="43" t="s">
        <v>157</v>
      </c>
      <c r="C73" s="44" t="s">
        <v>158</v>
      </c>
      <c r="D73" s="43" t="s">
        <v>268</v>
      </c>
      <c r="E73" s="43" t="s">
        <v>215</v>
      </c>
      <c r="F73" s="45"/>
      <c r="G73" s="48" t="s">
        <v>4</v>
      </c>
      <c r="H73" s="48" t="s">
        <v>252</v>
      </c>
      <c r="I73" s="51"/>
      <c r="J73" s="40"/>
      <c r="L73" s="41" t="str">
        <f t="shared" si="2"/>
        <v xml:space="preserve">  &lt;concept code='34849-0' codeSystem='2.16.840.1.113883.6.1' displayName='Thoracic surgery Consult note' level='1' type='L'/&gt;</v>
      </c>
      <c r="M73" s="41" t="str">
        <f t="shared" si="3"/>
        <v>&lt;concept code='34849-0' codeSystem='2.16.840.1.113883.6.32' displayName='Thoracic surgery Consult note' level='1' type='L' concept_beschreibung='Thoraxchirurgie' deutsch='Thoraxchirurgischer Befund' hinweise='' relationships=''/&gt;</v>
      </c>
    </row>
    <row r="74" spans="1:13" s="16" customFormat="1" ht="16.5" customHeight="1" x14ac:dyDescent="0.2">
      <c r="A74" s="42" t="s">
        <v>19</v>
      </c>
      <c r="B74" s="43" t="s">
        <v>159</v>
      </c>
      <c r="C74" s="44" t="s">
        <v>160</v>
      </c>
      <c r="D74" s="43" t="s">
        <v>269</v>
      </c>
      <c r="E74" s="43" t="s">
        <v>213</v>
      </c>
      <c r="F74" s="45"/>
      <c r="G74" s="48" t="s">
        <v>4</v>
      </c>
      <c r="H74" s="48" t="s">
        <v>253</v>
      </c>
      <c r="I74" s="51"/>
      <c r="J74" s="40"/>
      <c r="L74" s="41" t="str">
        <f t="shared" si="2"/>
        <v xml:space="preserve">  &lt;concept code='34851-6' codeSystem='2.16.840.1.113883.6.1' displayName='Urology Consult note' level='1' type='L'/&gt;</v>
      </c>
      <c r="M74" s="41" t="str">
        <f t="shared" si="3"/>
        <v>&lt;concept code='34851-6' codeSystem='2.16.840.1.113883.6.33' displayName='Urology Consult note' level='1' type='L' concept_beschreibung='Urologie' deutsch='Urologischer Befund' hinweise='' relationships=''/&gt;</v>
      </c>
    </row>
    <row r="75" spans="1:13" s="16" customFormat="1" ht="16.5" customHeight="1" x14ac:dyDescent="0.2">
      <c r="A75" s="36" t="s">
        <v>28</v>
      </c>
      <c r="B75" s="49" t="s">
        <v>91</v>
      </c>
      <c r="C75" s="44" t="s">
        <v>184</v>
      </c>
      <c r="D75" s="52" t="s">
        <v>75</v>
      </c>
      <c r="E75" s="52" t="s">
        <v>75</v>
      </c>
      <c r="F75" s="45" t="s">
        <v>260</v>
      </c>
      <c r="G75" s="48" t="s">
        <v>4</v>
      </c>
      <c r="H75" s="48" t="s">
        <v>6</v>
      </c>
      <c r="I75" s="51"/>
      <c r="J75" s="40"/>
      <c r="L75" s="41" t="str">
        <f t="shared" si="2"/>
        <v xml:space="preserve">  &lt;concept code='28651-8' codeSystem='2.16.840.1.113883.6.1' displayName='Nurse Transfer Note' level='0' type='L'/&gt;</v>
      </c>
      <c r="M75" s="41" t="str">
        <f t="shared" si="3"/>
        <v>&lt;concept code='28651-8' codeSystem='2.16.840.1.113883.6.1' displayName='Nurse Transfer Note' level='0' type='L' concept_beschreibung='Pflegesituationsbericht' deutsch='Pflegesituationsbericht' hinweise='Pflegedokumentation ' relationships=''/&gt;</v>
      </c>
    </row>
    <row r="76" spans="1:13" s="16" customFormat="1" ht="16.5" customHeight="1" x14ac:dyDescent="0.2">
      <c r="A76" s="36" t="s">
        <v>28</v>
      </c>
      <c r="B76" s="49" t="s">
        <v>356</v>
      </c>
      <c r="C76" s="44" t="s">
        <v>307</v>
      </c>
      <c r="D76" s="52" t="s">
        <v>308</v>
      </c>
      <c r="E76" s="52" t="s">
        <v>308</v>
      </c>
      <c r="F76" s="45"/>
      <c r="G76" s="48" t="s">
        <v>4</v>
      </c>
      <c r="H76" s="48" t="s">
        <v>6</v>
      </c>
      <c r="I76" s="51"/>
      <c r="J76" s="40"/>
      <c r="L76" s="41" t="str">
        <f t="shared" si="2"/>
        <v xml:space="preserve">  &lt;concept code='46215-0' codeSystem='2.16.840.1.113883.6.1' displayName='Wound care management Note' level='0' type='L'/&gt;</v>
      </c>
      <c r="M76" s="41" t="str">
        <f t="shared" si="3"/>
        <v>&lt;concept code='46215-0' codeSystem='2.16.840.1.113883.6.1' displayName='Wound care management Note' level='0' type='L' concept_beschreibung='Wunddokumentation' deutsch='Wunddokumentation' hinweise='' relationships=''/&gt;</v>
      </c>
    </row>
    <row r="77" spans="1:13" s="16" customFormat="1" ht="51" x14ac:dyDescent="0.2">
      <c r="A77" s="36" t="s">
        <v>28</v>
      </c>
      <c r="B77" s="49" t="s">
        <v>66</v>
      </c>
      <c r="C77" s="44" t="s">
        <v>64</v>
      </c>
      <c r="D77" s="52" t="s">
        <v>297</v>
      </c>
      <c r="E77" s="52" t="s">
        <v>65</v>
      </c>
      <c r="F77" s="45" t="s">
        <v>163</v>
      </c>
      <c r="G77" s="48" t="s">
        <v>4</v>
      </c>
      <c r="H77" s="48" t="s">
        <v>6</v>
      </c>
      <c r="I77" s="51"/>
      <c r="J77" s="40"/>
      <c r="L77" s="41" t="str">
        <f t="shared" si="2"/>
        <v xml:space="preserve">  &lt;concept code='57016-8' codeSystem='2.16.840.1.113883.6.1' displayName='Privacy policy acknowledgment Document' level='0' type='L'/&gt;</v>
      </c>
      <c r="M77" s="41" t="str">
        <f t="shared" si="3"/>
        <v>&lt;concept code='57016-8' codeSystem='2.16.840.1.113883.6.1' displayName='Privacy policy acknowledgment Document' level='0' type='L' concept_beschreibung='Einverständnis / Zustimmung des Patienten (Datenverwendung, Aufklärung etc.)' deutsch='Patienteneinverständniserklärung' hinweise='Die genaue Policy muss über eine OID referenziert werden' relationships=''/&gt;</v>
      </c>
    </row>
    <row r="78" spans="1:13" s="16" customFormat="1" ht="51" x14ac:dyDescent="0.2">
      <c r="A78" s="36" t="s">
        <v>28</v>
      </c>
      <c r="B78" s="49" t="s">
        <v>68</v>
      </c>
      <c r="C78" s="44" t="s">
        <v>90</v>
      </c>
      <c r="D78" s="52" t="s">
        <v>294</v>
      </c>
      <c r="E78" s="52" t="s">
        <v>67</v>
      </c>
      <c r="F78" s="45" t="s">
        <v>163</v>
      </c>
      <c r="G78" s="48" t="s">
        <v>4</v>
      </c>
      <c r="H78" s="48" t="s">
        <v>6</v>
      </c>
      <c r="I78" s="51"/>
      <c r="J78" s="40"/>
      <c r="L78" s="41" t="str">
        <f t="shared" si="2"/>
        <v xml:space="preserve">  &lt;concept code='42348-3' codeSystem='2.16.840.1.113883.6.1' displayName='Advance directives (narrative)' level='0' type='L'/&gt;</v>
      </c>
      <c r="M78" s="41" t="str">
        <f t="shared" si="3"/>
        <v>&lt;concept code='42348-3' codeSystem='2.16.840.1.113883.6.1' displayName='Advance directives (narrative)' level='0' type='L' concept_beschreibung='Beachtliche und verbindliche Patientenverfügungen' deutsch='Patientenverfügung' hinweise='Die genaue Policy muss über eine OID referenziert werden' relationships=''/&gt;</v>
      </c>
    </row>
    <row r="79" spans="1:13" s="16" customFormat="1" ht="16.5" customHeight="1" x14ac:dyDescent="0.2">
      <c r="A79" s="36" t="s">
        <v>28</v>
      </c>
      <c r="B79" s="49" t="s">
        <v>122</v>
      </c>
      <c r="C79" s="44" t="s">
        <v>123</v>
      </c>
      <c r="D79" s="52" t="s">
        <v>194</v>
      </c>
      <c r="E79" s="52" t="s">
        <v>303</v>
      </c>
      <c r="F79" s="45"/>
      <c r="G79" s="48" t="s">
        <v>4</v>
      </c>
      <c r="H79" s="48" t="s">
        <v>6</v>
      </c>
      <c r="I79" s="51"/>
      <c r="J79" s="40"/>
      <c r="L79" s="41" t="str">
        <f t="shared" si="2"/>
        <v xml:space="preserve">  &lt;concept code='34855-7' codeSystem='2.16.840.1.113883.6.1' displayName='Occupational therapy Consult note' level='0' type='L'/&gt;</v>
      </c>
      <c r="M79" s="41" t="str">
        <f t="shared" si="3"/>
        <v>&lt;concept code='34855-7' codeSystem='2.16.840.1.113883.6.1' displayName='Occupational therapy Consult note' level='0' type='L' concept_beschreibung='Ergotherapie' deutsch='Ergotherapeutischer Bericht' hinweise='' relationships=''/&gt;</v>
      </c>
    </row>
    <row r="80" spans="1:13" s="16" customFormat="1" ht="16.5" customHeight="1" x14ac:dyDescent="0.2">
      <c r="A80" s="36" t="s">
        <v>28</v>
      </c>
      <c r="B80" s="49" t="s">
        <v>153</v>
      </c>
      <c r="C80" s="44" t="s">
        <v>154</v>
      </c>
      <c r="D80" s="52" t="s">
        <v>195</v>
      </c>
      <c r="E80" s="52" t="s">
        <v>302</v>
      </c>
      <c r="F80" s="45"/>
      <c r="G80" s="48" t="s">
        <v>4</v>
      </c>
      <c r="H80" s="48" t="s">
        <v>6</v>
      </c>
      <c r="I80" s="51"/>
      <c r="J80" s="40"/>
      <c r="L80" s="41" t="str">
        <f t="shared" si="2"/>
        <v xml:space="preserve">  &lt;concept code='34845-8' codeSystem='2.16.840.1.113883.6.1' displayName='Speech-language pathology+Audiology Consult note' level='0' type='L'/&gt;</v>
      </c>
      <c r="M80" s="41" t="str">
        <f t="shared" si="3"/>
        <v>&lt;concept code='34845-8' codeSystem='2.16.840.1.113883.6.1' displayName='Speech-language pathology+Audiology Consult note' level='0' type='L' concept_beschreibung='Logopädie / Logotherapie' deutsch='Logopädischer Bericht' hinweise='' relationships=''/&gt;</v>
      </c>
    </row>
    <row r="81" spans="1:13" s="16" customFormat="1" ht="16.5" customHeight="1" x14ac:dyDescent="0.2">
      <c r="A81" s="36" t="s">
        <v>28</v>
      </c>
      <c r="B81" s="49" t="s">
        <v>151</v>
      </c>
      <c r="C81" s="44" t="s">
        <v>152</v>
      </c>
      <c r="D81" s="52" t="s">
        <v>196</v>
      </c>
      <c r="E81" s="52" t="s">
        <v>298</v>
      </c>
      <c r="F81" s="45"/>
      <c r="G81" s="48" t="s">
        <v>4</v>
      </c>
      <c r="H81" s="48" t="s">
        <v>6</v>
      </c>
      <c r="I81" s="51"/>
      <c r="J81" s="40"/>
      <c r="L81" s="41" t="str">
        <f t="shared" si="2"/>
        <v xml:space="preserve">  &lt;concept code='34841-7' codeSystem='2.16.840.1.113883.6.1' displayName='Social work Consult note' level='0' type='L'/&gt;</v>
      </c>
      <c r="M81" s="41" t="str">
        <f t="shared" si="3"/>
        <v>&lt;concept code='34841-7' codeSystem='2.16.840.1.113883.6.1' displayName='Social work Consult note' level='0' type='L' concept_beschreibung='Sozialarbeiter und Sozialpädagogen' deutsch='Sozialpädagogischer Bericht' hinweise='' relationships=''/&gt;</v>
      </c>
    </row>
    <row r="82" spans="1:13" s="16" customFormat="1" ht="16.5" customHeight="1" x14ac:dyDescent="0.2">
      <c r="A82" s="36" t="s">
        <v>28</v>
      </c>
      <c r="B82" s="49" t="s">
        <v>143</v>
      </c>
      <c r="C82" s="44" t="s">
        <v>144</v>
      </c>
      <c r="D82" s="52" t="s">
        <v>197</v>
      </c>
      <c r="E82" s="52" t="s">
        <v>301</v>
      </c>
      <c r="F82" s="45"/>
      <c r="G82" s="48" t="s">
        <v>4</v>
      </c>
      <c r="H82" s="48" t="s">
        <v>6</v>
      </c>
      <c r="I82" s="51"/>
      <c r="J82" s="40"/>
      <c r="L82" s="41" t="str">
        <f t="shared" si="2"/>
        <v xml:space="preserve">  &lt;concept code='34791-4' codeSystem='2.16.840.1.113883.6.1' displayName='Psychology Consult note' level='0' type='L'/&gt;</v>
      </c>
      <c r="M82" s="41" t="str">
        <f t="shared" si="3"/>
        <v>&lt;concept code='34791-4' codeSystem='2.16.840.1.113883.6.1' displayName='Psychology Consult note' level='0' type='L' concept_beschreibung='Psychologie' deutsch='Psychologischer Bericht' hinweise='' relationships=''/&gt;</v>
      </c>
    </row>
    <row r="83" spans="1:13" s="16" customFormat="1" ht="16.5" customHeight="1" x14ac:dyDescent="0.2">
      <c r="A83" s="36" t="s">
        <v>28</v>
      </c>
      <c r="B83" s="49" t="s">
        <v>116</v>
      </c>
      <c r="C83" s="44" t="s">
        <v>117</v>
      </c>
      <c r="D83" s="52" t="s">
        <v>198</v>
      </c>
      <c r="E83" s="52" t="s">
        <v>299</v>
      </c>
      <c r="F83" s="45"/>
      <c r="G83" s="48" t="s">
        <v>4</v>
      </c>
      <c r="H83" s="48" t="s">
        <v>6</v>
      </c>
      <c r="I83" s="51"/>
      <c r="J83" s="40"/>
      <c r="L83" s="41" t="str">
        <f t="shared" si="2"/>
        <v xml:space="preserve">  &lt;concept code='34800-3' codeSystem='2.16.840.1.113883.6.1' displayName='Nutrition and dietetics Consult note' level='0' type='L'/&gt;</v>
      </c>
      <c r="M83" s="41" t="str">
        <f t="shared" si="3"/>
        <v>&lt;concept code='34800-3' codeSystem='2.16.840.1.113883.6.1' displayName='Nutrition and dietetics Consult note' level='0' type='L' concept_beschreibung='Diätologie' deutsch='Diätologie-Bericht' hinweise='' relationships=''/&gt;</v>
      </c>
    </row>
    <row r="84" spans="1:13" s="16" customFormat="1" ht="16.5" customHeight="1" x14ac:dyDescent="0.2">
      <c r="A84" s="36" t="s">
        <v>28</v>
      </c>
      <c r="B84" s="49" t="s">
        <v>357</v>
      </c>
      <c r="C84" s="44" t="s">
        <v>138</v>
      </c>
      <c r="D84" s="52" t="s">
        <v>263</v>
      </c>
      <c r="E84" s="52" t="s">
        <v>300</v>
      </c>
      <c r="F84" s="45"/>
      <c r="G84" s="48" t="s">
        <v>4</v>
      </c>
      <c r="H84" s="48" t="s">
        <v>6</v>
      </c>
      <c r="I84" s="51"/>
      <c r="J84" s="40"/>
      <c r="L84" s="41" t="str">
        <f t="shared" si="2"/>
        <v xml:space="preserve">  &lt;concept code='34824-3' codeSystem='2.16.840.1.113883.6.1' displayName='Physical therapy Consult note' level='0' type='L'/&gt;</v>
      </c>
      <c r="M84" s="41" t="str">
        <f t="shared" si="3"/>
        <v>&lt;concept code='34824-3' codeSystem='2.16.840.1.113883.6.1' displayName='Physical therapy Consult note' level='0' type='L' concept_beschreibung='Physiotherapie' deutsch='Physiotherapiebericht' hinweise='' relationships=''/&gt;</v>
      </c>
    </row>
    <row r="85" spans="1:13" s="16" customFormat="1" ht="16.5" customHeight="1" x14ac:dyDescent="0.2">
      <c r="A85" s="36" t="s">
        <v>28</v>
      </c>
      <c r="B85" s="49" t="s">
        <v>331</v>
      </c>
      <c r="C85" s="44" t="s">
        <v>332</v>
      </c>
      <c r="D85" s="52" t="s">
        <v>334</v>
      </c>
      <c r="E85" s="52" t="s">
        <v>333</v>
      </c>
      <c r="F85" s="45"/>
      <c r="G85" s="48" t="s">
        <v>4</v>
      </c>
      <c r="H85" s="48" t="s">
        <v>6</v>
      </c>
      <c r="I85" s="51"/>
      <c r="J85" s="40"/>
      <c r="L85" s="41" t="str">
        <f t="shared" si="2"/>
        <v xml:space="preserve">  &lt;concept code='57057-2' codeSystem='2.16.840.1.113883.6.1' displayName='Labor and delivery summary note' level='0' type='L'/&gt;</v>
      </c>
      <c r="M85" s="41" t="str">
        <f t="shared" si="3"/>
        <v>&lt;concept code='57057-2' codeSystem='2.16.840.1.113883.6.1' displayName='Labor and delivery summary note' level='0' type='L' concept_beschreibung='Geburtshilfe' deutsch='Geburtsbericht (ärztlich)' hinweise='' relationships=''/&gt;</v>
      </c>
    </row>
    <row r="86" spans="1:13" s="16" customFormat="1" ht="16.5" customHeight="1" x14ac:dyDescent="0.2">
      <c r="A86" s="36" t="s">
        <v>28</v>
      </c>
      <c r="B86" s="49" t="s">
        <v>358</v>
      </c>
      <c r="C86" s="44" t="s">
        <v>264</v>
      </c>
      <c r="D86" s="52" t="s">
        <v>295</v>
      </c>
      <c r="E86" s="52" t="s">
        <v>335</v>
      </c>
      <c r="F86" s="45"/>
      <c r="G86" s="48" t="s">
        <v>4</v>
      </c>
      <c r="H86" s="48" t="s">
        <v>6</v>
      </c>
      <c r="I86" s="51"/>
      <c r="J86" s="40"/>
      <c r="L86" s="41" t="str">
        <f t="shared" si="2"/>
        <v xml:space="preserve">  &lt;concept code='59268-3' codeSystem='2.16.840.1.113883.6.1' displayName='Neonatal care report' level='0' type='L'/&gt;</v>
      </c>
      <c r="M86" s="41" t="str">
        <f t="shared" si="3"/>
        <v>&lt;concept code='59268-3' codeSystem='2.16.840.1.113883.6.1' displayName='Neonatal care report' level='0' type='L' concept_beschreibung='Hebammen' deutsch='Geburtsbericht (Hebamme)' hinweise='' relationships=''/&gt;</v>
      </c>
    </row>
    <row r="87" spans="1:13" s="16" customFormat="1" ht="16.5" customHeight="1" x14ac:dyDescent="0.2">
      <c r="A87" s="36" t="s">
        <v>28</v>
      </c>
      <c r="B87" s="49" t="s">
        <v>128</v>
      </c>
      <c r="C87" s="44" t="s">
        <v>129</v>
      </c>
      <c r="D87" s="52" t="s">
        <v>296</v>
      </c>
      <c r="E87" s="52" t="s">
        <v>304</v>
      </c>
      <c r="F87" s="45"/>
      <c r="G87" s="48" t="s">
        <v>4</v>
      </c>
      <c r="H87" s="48" t="s">
        <v>6</v>
      </c>
      <c r="I87" s="51"/>
      <c r="J87" s="40"/>
      <c r="L87" s="41" t="str">
        <f t="shared" si="2"/>
        <v xml:space="preserve">  &lt;concept code='34810-2' codeSystem='2.16.840.1.113883.6.1' displayName='Optometry Consult note' level='0' type='L'/&gt;</v>
      </c>
      <c r="M87" s="41" t="str">
        <f t="shared" si="3"/>
        <v>&lt;concept code='34810-2' codeSystem='2.16.840.1.113883.6.1' displayName='Optometry Consult note' level='0' type='L' concept_beschreibung='Optometrie' deutsch='Optometrischer Bericht' hinweise='' relationships=''/&gt;</v>
      </c>
    </row>
    <row r="88" spans="1:13" s="16" customFormat="1" ht="16.5" customHeight="1" x14ac:dyDescent="0.2">
      <c r="A88" s="36" t="s">
        <v>28</v>
      </c>
      <c r="B88" s="49" t="s">
        <v>359</v>
      </c>
      <c r="C88" s="44" t="s">
        <v>312</v>
      </c>
      <c r="D88" s="52" t="s">
        <v>313</v>
      </c>
      <c r="E88" s="52" t="s">
        <v>314</v>
      </c>
      <c r="F88" s="45"/>
      <c r="G88" s="48" t="s">
        <v>4</v>
      </c>
      <c r="H88" s="48" t="s">
        <v>6</v>
      </c>
      <c r="I88" s="51"/>
      <c r="J88" s="40"/>
      <c r="L88" s="41" t="str">
        <f t="shared" si="2"/>
        <v xml:space="preserve">  &lt;concept code='29749-9' codeSystem='2.16.840.1.113883.6.1' displayName='Dialysis records' level='0' type='L'/&gt;</v>
      </c>
      <c r="M88" s="41" t="str">
        <f t="shared" si="3"/>
        <v>&lt;concept code='29749-9' codeSystem='2.16.840.1.113883.6.1' displayName='Dialysis records' level='0' type='L' concept_beschreibung='Dialyse' deutsch='Dialysebericht' hinweise='' relationships=''/&gt;</v>
      </c>
    </row>
    <row r="89" spans="1:13" s="16" customFormat="1" ht="16.5" customHeight="1" x14ac:dyDescent="0.2">
      <c r="A89" s="36" t="s">
        <v>28</v>
      </c>
      <c r="B89" s="49" t="s">
        <v>360</v>
      </c>
      <c r="C89" s="44" t="s">
        <v>315</v>
      </c>
      <c r="D89" s="52" t="s">
        <v>316</v>
      </c>
      <c r="E89" s="52" t="s">
        <v>316</v>
      </c>
      <c r="F89" s="45"/>
      <c r="G89" s="48" t="s">
        <v>4</v>
      </c>
      <c r="H89" s="48" t="s">
        <v>6</v>
      </c>
      <c r="I89" s="51"/>
      <c r="J89" s="40"/>
      <c r="L89" s="41" t="str">
        <f t="shared" si="2"/>
        <v xml:space="preserve">  &lt;concept code='72134-0' codeSystem='2.16.840.1.113883.6.1' displayName='Cancer event report' level='0' type='L'/&gt;</v>
      </c>
      <c r="M89" s="41" t="str">
        <f t="shared" si="3"/>
        <v>&lt;concept code='72134-0' codeSystem='2.16.840.1.113883.6.1' displayName='Cancer event report' level='0' type='L' concept_beschreibung='Krebsregistermeldung' deutsch='Krebsregistermeldung' hinweise='' relationships=''/&gt;</v>
      </c>
    </row>
    <row r="90" spans="1:13" s="16" customFormat="1" ht="16.5" customHeight="1" x14ac:dyDescent="0.2">
      <c r="A90" s="36" t="s">
        <v>28</v>
      </c>
      <c r="B90" s="49" t="s">
        <v>361</v>
      </c>
      <c r="C90" s="44" t="s">
        <v>317</v>
      </c>
      <c r="D90" s="52" t="s">
        <v>319</v>
      </c>
      <c r="E90" s="52" t="s">
        <v>318</v>
      </c>
      <c r="F90" s="45"/>
      <c r="G90" s="48" t="s">
        <v>4</v>
      </c>
      <c r="H90" s="48" t="s">
        <v>6</v>
      </c>
      <c r="I90" s="51"/>
      <c r="J90" s="40"/>
      <c r="L90" s="41" t="str">
        <f t="shared" si="2"/>
        <v xml:space="preserve">  &lt;concept code='57830-2' codeSystem='2.16.840.1.113883.6.1' displayName='Admission request Document' level='0' type='L'/&gt;</v>
      </c>
      <c r="M90" s="41" t="str">
        <f t="shared" si="3"/>
        <v>&lt;concept code='57830-2' codeSystem='2.16.840.1.113883.6.1' displayName='Admission request Document' level='0' type='L' concept_beschreibung='Einweisung in stationäre Einrichtung' deutsch='Einweisungsbericht' hinweise='' relationships=''/&gt;</v>
      </c>
    </row>
    <row r="91" spans="1:13" s="16" customFormat="1" ht="16.5" customHeight="1" x14ac:dyDescent="0.2">
      <c r="A91" s="36" t="s">
        <v>28</v>
      </c>
      <c r="B91" s="49" t="s">
        <v>362</v>
      </c>
      <c r="C91" s="44" t="s">
        <v>320</v>
      </c>
      <c r="D91" s="52" t="s">
        <v>321</v>
      </c>
      <c r="E91" s="52" t="s">
        <v>321</v>
      </c>
      <c r="F91" s="45"/>
      <c r="G91" s="48" t="s">
        <v>4</v>
      </c>
      <c r="H91" s="48" t="s">
        <v>6</v>
      </c>
      <c r="I91" s="51"/>
      <c r="J91" s="40"/>
      <c r="L91" s="41" t="str">
        <f t="shared" si="2"/>
        <v xml:space="preserve">  &lt;concept code='57834-4' codeSystem='2.16.840.1.113883.6.1' displayName='Patient transportation request Document' level='0' type='L'/&gt;</v>
      </c>
      <c r="M91" s="41" t="str">
        <f t="shared" si="3"/>
        <v>&lt;concept code='57834-4' codeSystem='2.16.840.1.113883.6.1' displayName='Patient transportation request Document' level='0' type='L' concept_beschreibung='Anforderung für Patiententransport' deutsch='Anforderung für Patiententransport' hinweise='' relationships=''/&gt;</v>
      </c>
    </row>
    <row r="92" spans="1:13" s="16" customFormat="1" ht="16.5" customHeight="1" x14ac:dyDescent="0.2">
      <c r="A92" s="36" t="s">
        <v>28</v>
      </c>
      <c r="B92" s="49" t="s">
        <v>363</v>
      </c>
      <c r="C92" s="44" t="s">
        <v>327</v>
      </c>
      <c r="D92" s="52" t="s">
        <v>322</v>
      </c>
      <c r="E92" s="52" t="s">
        <v>322</v>
      </c>
      <c r="F92" s="45"/>
      <c r="G92" s="48" t="s">
        <v>4</v>
      </c>
      <c r="H92" s="48" t="s">
        <v>6</v>
      </c>
      <c r="I92" s="51"/>
      <c r="J92" s="40"/>
      <c r="L92" s="41" t="str">
        <f t="shared" si="2"/>
        <v xml:space="preserve">  &lt;concept code='11524-6' codeSystem='2.16.840.1.113883.6.1' displayName='EKG study' level='0' type='L'/&gt;</v>
      </c>
      <c r="M92" s="41" t="str">
        <f t="shared" si="3"/>
        <v>&lt;concept code='11524-6' codeSystem='2.16.840.1.113883.6.1' displayName='EKG study' level='0' type='L' concept_beschreibung='EKG-Bericht' deutsch='EKG-Bericht' hinweise='' relationships=''/&gt;</v>
      </c>
    </row>
    <row r="93" spans="1:13" s="16" customFormat="1" ht="16.5" customHeight="1" x14ac:dyDescent="0.2">
      <c r="A93" s="36" t="s">
        <v>28</v>
      </c>
      <c r="B93" s="49" t="s">
        <v>39</v>
      </c>
      <c r="C93" s="44" t="s">
        <v>323</v>
      </c>
      <c r="D93" s="52" t="s">
        <v>324</v>
      </c>
      <c r="E93" s="52" t="s">
        <v>324</v>
      </c>
      <c r="F93" s="45"/>
      <c r="G93" s="48" t="s">
        <v>4</v>
      </c>
      <c r="H93" s="48" t="s">
        <v>6</v>
      </c>
      <c r="I93" s="51"/>
      <c r="J93" s="40"/>
      <c r="L93" s="41" t="str">
        <f t="shared" ref="L93:L95" si="4">CONCATENATE("  &lt;concept code='",B93,"' codeSystem='",$B$5,"' displayName='",C93,"' level='",LEFT(A93,SEARCH("-",A93)-1),"' type='",TRIM(RIGHT(A93,LEN(A93)-SEARCH("-",A93))),"'/&gt;")</f>
        <v xml:space="preserve">  &lt;concept code='18745-0' codeSystem='2.16.840.1.113883.6.1' displayName='Cardiac catheterization report' level='0' type='L'/&gt;</v>
      </c>
      <c r="M93" s="41" t="str">
        <f t="shared" ref="M93:M95" si="5">CONCATENATE("&lt;concept code='",B93,"' codeSystem='",H93,"' displayName='",C93,"' level='",LEFT(A93,SEARCH("-",A93)-1),"' type='",TRIM(RIGHT(A93,LEN(A93)-SEARCH("-",A93))),"' concept_beschreibung='",D93,"' deutsch='",E93,"' hinweise='",F93,"' relationships='",I93,"'/&gt;")</f>
        <v>&lt;concept code='18745-0' codeSystem='2.16.840.1.113883.6.1' displayName='Cardiac catheterization report' level='0' type='L' concept_beschreibung='Herzkatheterbericht' deutsch='Herzkatheterbericht' hinweise='' relationships=''/&gt;</v>
      </c>
    </row>
    <row r="94" spans="1:13" s="16" customFormat="1" ht="16.5" customHeight="1" x14ac:dyDescent="0.2">
      <c r="A94" s="36" t="s">
        <v>28</v>
      </c>
      <c r="B94" s="49" t="s">
        <v>364</v>
      </c>
      <c r="C94" s="44" t="s">
        <v>325</v>
      </c>
      <c r="D94" s="52" t="s">
        <v>329</v>
      </c>
      <c r="E94" s="52" t="s">
        <v>326</v>
      </c>
      <c r="F94" s="45" t="s">
        <v>328</v>
      </c>
      <c r="G94" s="48" t="s">
        <v>4</v>
      </c>
      <c r="H94" s="48" t="s">
        <v>6</v>
      </c>
      <c r="I94" s="51"/>
      <c r="J94" s="40"/>
      <c r="L94" s="41" t="str">
        <f t="shared" si="4"/>
        <v xml:space="preserve">  &lt;concept code='46209-3' codeSystem='2.16.840.1.113883.6.1' displayName='Provider orders' level='0' type='L'/&gt;</v>
      </c>
      <c r="M94" s="41" t="str">
        <f t="shared" si="5"/>
        <v>&lt;concept code='46209-3' codeSystem='2.16.840.1.113883.6.1' displayName='Provider orders' level='0' type='L' concept_beschreibung='Anforderung / Auftrag (allgemein)' deutsch='Anforderung / Auftrag' hinweise='Genaue Unterscheidung im Dokument (Level 3)' relationships=''/&gt;</v>
      </c>
    </row>
    <row r="95" spans="1:13" s="16" customFormat="1" ht="50.25" customHeight="1" x14ac:dyDescent="0.2">
      <c r="A95" s="36" t="s">
        <v>28</v>
      </c>
      <c r="B95" s="49" t="s">
        <v>348</v>
      </c>
      <c r="C95" s="44" t="s">
        <v>349</v>
      </c>
      <c r="D95" s="52" t="s">
        <v>350</v>
      </c>
      <c r="E95" s="52" t="s">
        <v>350</v>
      </c>
      <c r="F95" s="45" t="s">
        <v>351</v>
      </c>
      <c r="G95" s="48" t="s">
        <v>4</v>
      </c>
      <c r="H95" s="48" t="s">
        <v>6</v>
      </c>
      <c r="I95" s="51"/>
      <c r="J95" s="40"/>
      <c r="L95" s="41" t="str">
        <f t="shared" si="4"/>
        <v xml:space="preserve">  &lt;concept code='11488-4' codeSystem='2.16.840.1.113883.6.1' displayName='Consult note' level='0' type='L'/&gt;</v>
      </c>
      <c r="M95" s="41" t="str">
        <f t="shared" si="5"/>
        <v>&lt;concept code='11488-4' codeSystem='2.16.840.1.113883.6.1' displayName='Consult note' level='0' type='L' concept_beschreibung='Befund' deutsch='Befund' hinweise='Verwendung nicht empfohlen. Befund ohne nähere Einschränkung, für nicht andernorts spezifizierte Dokumente oder Dokumente, für die NOCH kein spezifischer Code existiert.' relationships=''/&gt;</v>
      </c>
    </row>
    <row r="96" spans="1:13" x14ac:dyDescent="0.2">
      <c r="L96" s="20" t="s">
        <v>164</v>
      </c>
      <c r="M96" s="20" t="s">
        <v>164</v>
      </c>
    </row>
  </sheetData>
  <mergeCells count="7">
    <mergeCell ref="B11:D11"/>
    <mergeCell ref="B4:D4"/>
    <mergeCell ref="B5:D5"/>
    <mergeCell ref="B6:D6"/>
    <mergeCell ref="B7:D7"/>
    <mergeCell ref="B8:D8"/>
    <mergeCell ref="B10:D10"/>
  </mergeCells>
  <dataValidations count="1">
    <dataValidation type="list" allowBlank="1" showInputMessage="1" showErrorMessage="1" sqref="B3">
      <formula1>"Value Set,Codeliste"</formula1>
    </dataValidation>
  </dataValidations>
  <hyperlinks>
    <hyperlink ref="B6" r:id="rId1"/>
    <hyperlink ref="A1" location="Inhaltsverzeichnis!A1" display="ELGA Value Set Name"/>
  </hyperlinks>
  <pageMargins left="0.25" right="0.25" top="0.75" bottom="0.75" header="0.3" footer="0.3"/>
  <pageSetup paperSize="8" orientation="landscape" horizontalDpi="300" verticalDpi="300" r:id="rId2"/>
  <headerFooter>
    <oddFooter>&amp;L&amp;F&amp;C&amp;A&amp;RSeite &amp;P von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778218FBF4A2F4BB35CB7B9916FD5F2" ma:contentTypeVersion="0" ma:contentTypeDescription="Create a new document." ma:contentTypeScope="" ma:versionID="5edb46ecbcc26f6ee088a777db30ab43">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3269B5-8756-4EBC-BAA9-D9E847D752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61A93B1-99CE-4C9E-B1D9-E73061595B75}">
  <ds:schemaRefs>
    <ds:schemaRef ds:uri="http://purl.org/dc/dcmitype/"/>
    <ds:schemaRef ds:uri="http://purl.org/dc/terms/"/>
    <ds:schemaRef ds:uri="http://www.w3.org/XML/1998/namespac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schemas.microsoft.com/office/2006/documentManagement/types"/>
  </ds:schemaRefs>
</ds:datastoreItem>
</file>

<file path=customXml/itemProps3.xml><?xml version="1.0" encoding="utf-8"?>
<ds:datastoreItem xmlns:ds="http://schemas.openxmlformats.org/officeDocument/2006/customXml" ds:itemID="{52663D10-0EDF-4981-8D7F-ACF2BF0AD9B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HL7.at_Dokumentenklassen</vt:lpstr>
    </vt:vector>
  </TitlesOfParts>
  <Company>HL7 Austria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Sabutsch, Stefan</dc:creator>
  <cp:keywords>Dokumentenklassifikation für Österreich</cp:keywords>
  <dc:description>Dokumentenklassifikation für Österreich</dc:description>
  <cp:lastModifiedBy>Sabutsch, Stefan</cp:lastModifiedBy>
  <dcterms:created xsi:type="dcterms:W3CDTF">2012-11-23T09:27:39Z</dcterms:created>
  <dcterms:modified xsi:type="dcterms:W3CDTF">2015-04-13T12:55:28Z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0x0101004778218FBF4A2F4BB35CB7B9916FD5F2</vt:lpwstr>
  </property>
</Properties>
</file>